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Diego_22out2013\Casa da Cidade\Licitação_Agosto2015\LICITAÇÃO\ORÇAMENTO\"/>
    </mc:Choice>
  </mc:AlternateContent>
  <bookViews>
    <workbookView xWindow="0" yWindow="0" windowWidth="16380" windowHeight="8190"/>
  </bookViews>
  <sheets>
    <sheet name="Orçamento" sheetId="1" r:id="rId1"/>
    <sheet name="Cronograma" sheetId="2" r:id="rId2"/>
  </sheets>
  <calcPr calcId="152511" iterateDelta="1E-4"/>
</workbook>
</file>

<file path=xl/calcChain.xml><?xml version="1.0" encoding="utf-8"?>
<calcChain xmlns="http://schemas.openxmlformats.org/spreadsheetml/2006/main">
  <c r="C102" i="1" l="1"/>
  <c r="C101" i="1"/>
  <c r="C90" i="1"/>
  <c r="C89" i="1" l="1"/>
  <c r="B19" i="2" l="1"/>
  <c r="B18" i="2"/>
  <c r="B17" i="2"/>
  <c r="B16" i="2"/>
  <c r="B15" i="2"/>
  <c r="B14" i="2"/>
  <c r="B20" i="2"/>
  <c r="B21" i="2"/>
  <c r="B13" i="2"/>
  <c r="B12" i="2"/>
  <c r="G83" i="1" l="1"/>
  <c r="G70" i="1"/>
  <c r="G62" i="1"/>
  <c r="G58" i="1"/>
  <c r="G48" i="1"/>
  <c r="G38" i="1"/>
  <c r="G16" i="1"/>
</calcChain>
</file>

<file path=xl/sharedStrings.xml><?xml version="1.0" encoding="utf-8"?>
<sst xmlns="http://schemas.openxmlformats.org/spreadsheetml/2006/main" count="284" uniqueCount="197">
  <si>
    <t>PREFEITURA MUNICIPAL DE TUBARÃO</t>
  </si>
  <si>
    <t>SECRETARIA DE URBANISMO</t>
  </si>
  <si>
    <r>
      <t xml:space="preserve">OBRA: </t>
    </r>
    <r>
      <rPr>
        <b/>
        <sz val="12"/>
        <rFont val="Arial"/>
        <family val="2"/>
        <charset val="1"/>
      </rPr>
      <t>Projeto de Restauração da Casa da Cidade – Tubarão/SC</t>
    </r>
  </si>
  <si>
    <t>ORÇAMENTO</t>
  </si>
  <si>
    <t>ÍTEM</t>
  </si>
  <si>
    <t>DESCRIÇÃO</t>
  </si>
  <si>
    <t>QDADE</t>
  </si>
  <si>
    <t>UND.</t>
  </si>
  <si>
    <t>VALOR EM R$</t>
  </si>
  <si>
    <t>UNITÁRIO</t>
  </si>
  <si>
    <t>TOTAL</t>
  </si>
  <si>
    <t>TOTAL + BDI</t>
  </si>
  <si>
    <t>SERVIÇOS INICIAIS</t>
  </si>
  <si>
    <t>1.1</t>
  </si>
  <si>
    <t>PLACA DE OBRA EM CHAPA DE ACO GALVANIZADO</t>
  </si>
  <si>
    <t>m²</t>
  </si>
  <si>
    <t>1.2</t>
  </si>
  <si>
    <t>TAPUME DE CHAPA DE MADEIRA COMPENSADA 6MM C/ PINTURA A CAL</t>
  </si>
  <si>
    <t>1.3</t>
  </si>
  <si>
    <t>BARRACÃO DE OBRA, PISO EM PINHO E PAREDES EM COMPENSADO</t>
  </si>
  <si>
    <t>1.4</t>
  </si>
  <si>
    <t>DEMOLIÇÕES E RETIRADAS</t>
  </si>
  <si>
    <t>2.1</t>
  </si>
  <si>
    <t>RETIRADA DE CUMEEIRAS CERAMICAS</t>
  </si>
  <si>
    <t>m</t>
  </si>
  <si>
    <t>2.2</t>
  </si>
  <si>
    <t>DEMOLIÇÃO DE TELHAS CERÂMICAS</t>
  </si>
  <si>
    <t>2.3</t>
  </si>
  <si>
    <t>2.4</t>
  </si>
  <si>
    <t>RETIRADA DE ESTRUTURA DE TELHADO EM MADEIRA COM TESOURAS</t>
  </si>
  <si>
    <t>2.5</t>
  </si>
  <si>
    <t>2.6</t>
  </si>
  <si>
    <t>DEMOLIÇÃO DE VERGAS E BALAUSTRES EM CONCRETO (PLATIBANDA)</t>
  </si>
  <si>
    <t>m³</t>
  </si>
  <si>
    <t>2.7</t>
  </si>
  <si>
    <t>2.8</t>
  </si>
  <si>
    <t>RASGO EM ALVENARIA DE TIJOLOS MACIÇOS P/ REFORÇO ESTRUTURAL</t>
  </si>
  <si>
    <t>2.9</t>
  </si>
  <si>
    <t>RETIRADA DE RODATETOS DE MADEIRA</t>
  </si>
  <si>
    <t>2.10</t>
  </si>
  <si>
    <t>RETIRADA DE FORRO DE MADEIRA EM TABUAS, INCLUSIVE BARROTES</t>
  </si>
  <si>
    <t>2.11</t>
  </si>
  <si>
    <t>DESMONTAGEM E RETIRADA DE DIVISÓRIAS EM CHAPA E TÁBUAS</t>
  </si>
  <si>
    <t>2.12</t>
  </si>
  <si>
    <t>2.13</t>
  </si>
  <si>
    <t>un.</t>
  </si>
  <si>
    <t>2.14</t>
  </si>
  <si>
    <t>RETIRADA DE RODAPES DE MADEIRA</t>
  </si>
  <si>
    <t>2.15</t>
  </si>
  <si>
    <t>RETIRADA DE ASSOALHO DE MADEIRA, INCLUSIVE VIGAMENTO</t>
  </si>
  <si>
    <t>2.16</t>
  </si>
  <si>
    <t>DEMOLIÇÃO DE PISO EM CHAPA COMPENSADA, INCLUSIVE ESTRUTURA</t>
  </si>
  <si>
    <t>2.17</t>
  </si>
  <si>
    <t>2.18</t>
  </si>
  <si>
    <t>2.19</t>
  </si>
  <si>
    <t>2.20</t>
  </si>
  <si>
    <t>3.1</t>
  </si>
  <si>
    <t>3.2</t>
  </si>
  <si>
    <t>3.3</t>
  </si>
  <si>
    <t>PAREDES E PAINÉIS</t>
  </si>
  <si>
    <t>4.1</t>
  </si>
  <si>
    <t>4.2</t>
  </si>
  <si>
    <t>ALVENARIA DE TIJOLOS MACIÇOS 5x10x20cm ASSENT. C/ ARGAM. (1:2:8)</t>
  </si>
  <si>
    <t>BALAUSTRE EM CONCRETO, REJUNTADO COM ARGAMASSA</t>
  </si>
  <si>
    <t>COBERTURA</t>
  </si>
  <si>
    <t>5.1</t>
  </si>
  <si>
    <t>CUMEEIRA C/ TELHA CERAMICA EMBOCADA C/ ARGAMASSA (1:2:8)</t>
  </si>
  <si>
    <t>IMPERMEAB. DE CALHAS C/ EMULSAO ASFALTICA 3 DEMAOS</t>
  </si>
  <si>
    <t>REVESTIMENTOS</t>
  </si>
  <si>
    <t>MASSA ÚNICA C/ ARGAMASSA DE CAL INDUSTRIALIZADA ESP. 2CM</t>
  </si>
  <si>
    <t>REBOCO C/ ARGAMASSA DE CAL INDUSTRIALIZADA ESP. 0,5CM</t>
  </si>
  <si>
    <t>FORROS</t>
  </si>
  <si>
    <t>RECOLOCACO DE FORROS EM MADEIRA EM TABUAS C/ REAPROV.</t>
  </si>
  <si>
    <t>RECOLOCACAO DE RODATETO DE MADEIRA ( REAPROVEIT.)</t>
  </si>
  <si>
    <t>RODATETO EM MADEIRA, ALTURA 26CM, FIXADO COM COLA</t>
  </si>
  <si>
    <t>PISOS E PAVIMENTAÇÕES</t>
  </si>
  <si>
    <t>8.1</t>
  </si>
  <si>
    <t>BARROTEAMENTO DE MADEIRA DE LEI SERRADA PARA ASSOALHO</t>
  </si>
  <si>
    <t>RECOLOCACAO DE ASSOALHO DE MADEIRA (REAPROVEITAMENTO)</t>
  </si>
  <si>
    <t>PISO EM TABUA CORRIDA DE MADEIRA ESPESSURA 2,5CM</t>
  </si>
  <si>
    <t>RECOLOCACAO DE RODAPE DE MADEIRA ( REAPROVEIT.)</t>
  </si>
  <si>
    <t>RODAPE EM MADEIRA, ALTURA 18CM, FIXADO COM COLA</t>
  </si>
  <si>
    <t>ESQUADRIAS E FERRAGENS</t>
  </si>
  <si>
    <t>INSTALAÇÕES ELÉTRICAS</t>
  </si>
  <si>
    <t>SERVIÇOS FINAIS</t>
  </si>
  <si>
    <t>LIMPEZA FINAL DA OBRA</t>
  </si>
  <si>
    <t>TOTAL GERAL</t>
  </si>
  <si>
    <t>CRONOGRAMA FISICO FINANCEIRO</t>
  </si>
  <si>
    <t>DISCRIMINAÇÃO</t>
  </si>
  <si>
    <t>%</t>
  </si>
  <si>
    <t>VALOR</t>
  </si>
  <si>
    <t>MESES</t>
  </si>
  <si>
    <t>R$</t>
  </si>
  <si>
    <t>TOTAL SIMPLES</t>
  </si>
  <si>
    <t>TOTAL ACUMULADO</t>
  </si>
  <si>
    <t xml:space="preserve">DEMOLIÇÃO DE ALVENARIA DE TIJOLOS MACIÇOS </t>
  </si>
  <si>
    <t>REMOÇÃO DE APARELHOS DE ILUMINACAO</t>
  </si>
  <si>
    <t>und.</t>
  </si>
  <si>
    <t>REMOCAO DE FIACAO ELETRICA</t>
  </si>
  <si>
    <t>REMOCAO MANUAL DE ENTULHO</t>
  </si>
  <si>
    <t>CARGA MANUAL DE ENTULHO EM CAMINHAO BASCULANTE 6 M3</t>
  </si>
  <si>
    <t>TRANSPORTE DE ENTULHO COM CAMINHAO BASCULANTE 6 M3</t>
  </si>
  <si>
    <t>3.4</t>
  </si>
  <si>
    <t>3.5</t>
  </si>
  <si>
    <t>3.6</t>
  </si>
  <si>
    <t>3.7</t>
  </si>
  <si>
    <t>LOCACAO MENSAL DE ANDAIME METALICO TIPO FACHADEIRO, C/ MONTAGEM</t>
  </si>
  <si>
    <r>
      <t>ESTRUTURA EM MADEIRA DE LEI 1</t>
    </r>
    <r>
      <rPr>
        <vertAlign val="superscript"/>
        <sz val="11"/>
        <rFont val="Calibri"/>
        <family val="2"/>
        <charset val="1"/>
      </rPr>
      <t>a</t>
    </r>
    <r>
      <rPr>
        <sz val="11"/>
        <rFont val="Calibri"/>
        <family val="2"/>
        <charset val="1"/>
      </rPr>
      <t xml:space="preserve"> QUALIDADE P/ TELHA CERAMICA</t>
    </r>
  </si>
  <si>
    <t>COBERTURA EM TELHA CERAMICA  TIPO PORTUGUESA</t>
  </si>
  <si>
    <t>COBERTURA EM TELHA DE VIDRO TIPO PORTUGUESA</t>
  </si>
  <si>
    <t>IMPERMEAB. C/ ARGAMASSA DE CIMENTO E AREIA (1:3) C/ ADITIVO E=1,5 CM</t>
  </si>
  <si>
    <t>FORMA P/ ESTR. DE CONCRETO EM CHAPA DE MADEIRA COMPENSADA PLAST.</t>
  </si>
  <si>
    <t>ARMACAO DE ACO CA-60 - FORN./CORTE/PERDA/DOBRA/COLOCACAO.</t>
  </si>
  <si>
    <t>kg</t>
  </si>
  <si>
    <t>CONCRETO FCK=20MPA, VIRADO EM BETONEIRA, SEM LANCAMENTO</t>
  </si>
  <si>
    <t>LANCAMENTO/APLICACAO MANUAL DE CONCRETO EM ESTRUTURAS</t>
  </si>
  <si>
    <t>4.3</t>
  </si>
  <si>
    <t>4.4</t>
  </si>
  <si>
    <t>4.5</t>
  </si>
  <si>
    <t>4.6</t>
  </si>
  <si>
    <t>4.7</t>
  </si>
  <si>
    <t>5.2</t>
  </si>
  <si>
    <t>RETIRADA DE BATENTES DE MADEIRA DE JANELA</t>
  </si>
  <si>
    <t>RETIRADA DE FOLHA DE JANELA DE MADEIRA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</si>
  <si>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</si>
  <si>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</si>
  <si>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</si>
  <si>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</si>
  <si>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</si>
  <si>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</si>
  <si>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</si>
  <si>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</si>
  <si>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</si>
  <si>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</si>
  <si>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8.2</t>
  </si>
  <si>
    <t>9.1</t>
  </si>
  <si>
    <t>9.2</t>
  </si>
  <si>
    <t>10.1</t>
  </si>
  <si>
    <t>DIVISÓRIA EM CHAPA DE FIBROCIMENTO E TÁBUAS DE MADEIRA</t>
  </si>
  <si>
    <t>BANDEIRA EM MADEIRA DE LEI 1A FIXA PARA VIDRO</t>
  </si>
  <si>
    <t>VIDRO FANTASIA MARTELADO 4MM</t>
  </si>
  <si>
    <t>BARROTEAMENTO P/ FORRO, C/ PÇS DE MADEIRA DE LEI (2,5X10CM)</t>
  </si>
  <si>
    <t>LAMBREQUIM EM MADEIRA DE LEI P/ BEIRAL 84x24CM C/ ESP 2,5CM</t>
  </si>
  <si>
    <t>FORRO EM TABUAS DE MADEIRA DE LEI S/ BARROTEAMENTO</t>
  </si>
  <si>
    <t>3.8</t>
  </si>
  <si>
    <t>RECOLOCAÇÃO DE DIVISÓRIAS DE CHAPAS E TÁBUAS, C/ REAPROV.</t>
  </si>
  <si>
    <t>9.3</t>
  </si>
  <si>
    <t>9.4</t>
  </si>
  <si>
    <t>9.5</t>
  </si>
  <si>
    <t>REMOCAO DE TOMADAS, INTERRUPTORES E APARELHOS ELETRICOS</t>
  </si>
  <si>
    <t>9.6</t>
  </si>
  <si>
    <t>9.7</t>
  </si>
  <si>
    <t>9.8</t>
  </si>
  <si>
    <t>9.9</t>
  </si>
  <si>
    <t>cj.</t>
  </si>
  <si>
    <t>4.8</t>
  </si>
  <si>
    <t>IMUNIZACAO DE MADEIRAMENTO C/ CUPINICIDA INCOLOR</t>
  </si>
  <si>
    <t>7.6</t>
  </si>
  <si>
    <t>6.6</t>
  </si>
  <si>
    <t>8.3</t>
  </si>
  <si>
    <t>JANELA DE MADEIRA DE ABRIR COMPLETA, S/ FERRAGENS (REAPROV.)</t>
  </si>
  <si>
    <t>ÁREA: 498,33 m²</t>
  </si>
  <si>
    <t>Botão Campainha - Fonecimento e Instalação</t>
  </si>
  <si>
    <t>Unid.</t>
  </si>
  <si>
    <t>Quadro de Destribuição 12 Módulos (Barramento 175 A)- Sobrepor - Fon. e Instalação</t>
  </si>
  <si>
    <t>Quadro de Destribuição 18 Módulos (Barramento 175 A) - Sobrepor - Fon. e Instalação</t>
  </si>
  <si>
    <t>Caixa de Inspeção terra - 0,35x0,33x0,40 m - Fonecimento e Instalação</t>
  </si>
  <si>
    <t>Caixa de Sobrepor 2x4 - Fonecimento e Instalação</t>
  </si>
  <si>
    <t>Caixa Sextavada de Sobrepor - Fonecimento e Instalação</t>
  </si>
  <si>
    <t>Disjuntor a seco - 10 A  - Fonecimento e Instalação</t>
  </si>
  <si>
    <t>Disjuntor a seco - 16 A  - Fonecimento e Instalação</t>
  </si>
  <si>
    <t>Disjuntor a seco - 20 A  - Fonecimento e Instalação</t>
  </si>
  <si>
    <t>Disjuntor a seco - 70 A  - Fonecimento e Instalação</t>
  </si>
  <si>
    <t>DPS (Protetor Contra Surto) - 60kA  - Fonecimento e Instalação</t>
  </si>
  <si>
    <t>Haste de Aterramento - Fonecimento e Instalação</t>
  </si>
  <si>
    <t>Cj</t>
  </si>
  <si>
    <t>Caixa de Inspeção para haste de aterramento - Fonecimento e Instalação</t>
  </si>
  <si>
    <t>Interruptor Duplo - Sobrepor - Com placa - Fonecimento e Instalação</t>
  </si>
  <si>
    <t>Interruptor Simples - Sobrepor - Fonecimento e Instalação</t>
  </si>
  <si>
    <t>Interruptor Triplo - Sobrepor - Fonecimento e Instalação</t>
  </si>
  <si>
    <t>Tomada de sobrepor  2P+T - Fonecimento e Instalação</t>
  </si>
  <si>
    <t>Tomada de Sobrepor 2P+T - AR COND. - Fonecimento e Instalação</t>
  </si>
  <si>
    <t>Luminária Fluorescente 2x32w - Fonecimento e Instalação</t>
  </si>
  <si>
    <t>Luminária Incandescente 40w - Fonecimento e Instalação</t>
  </si>
  <si>
    <t>Eletrodutos, cabos e fios, conexões, arruelas e buchas, rasgos e fechamento em alvenarias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</si>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</sst>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6" formatCode="#,##0.00\ ;&quot; (&quot;#,##0.00\);&quot; -&quot;#\ ;@\ "/>
  </numFmts>
  <fonts count="2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4"/>
      <name val="Calibri"/>
      <family val="2"/>
      <charset val="1"/>
    </font>
    <font>
      <sz val="11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2"/>
      <name val="Arial"/>
      <family val="2"/>
      <charset val="1"/>
    </font>
    <font>
      <b/>
      <sz val="11"/>
      <name val="Calibri"/>
      <family val="2"/>
      <charset val="1"/>
    </font>
    <font>
      <b/>
      <sz val="1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FF0000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name val="Calibri"/>
      <family val="2"/>
    </font>
    <font>
      <vertAlign val="superscript"/>
      <sz val="11"/>
      <name val="Calibri"/>
      <family val="2"/>
      <charset val="1"/>
    </font>
    <font>
      <sz val="10"/>
      <color rgb="FF000000"/>
      <name val="Arial1"/>
      <charset val="1"/>
    </font>
    <font>
      <sz val="1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1" fillId="0" borderId="0"/>
    <xf numFmtId="166" fontId="19" fillId="0" borderId="0"/>
  </cellStyleXfs>
  <cellXfs count="110">
    <xf numFmtId="0" fontId="0" fillId="0" borderId="0" xfId="0"/>
    <xf numFmtId="10" fontId="3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1" applyFont="1" applyBorder="1" applyAlignment="1" applyProtection="1"/>
    <xf numFmtId="0" fontId="4" fillId="0" borderId="0" xfId="0" applyFont="1" applyAlignment="1">
      <alignment horizontal="center"/>
    </xf>
    <xf numFmtId="164" fontId="4" fillId="0" borderId="0" xfId="1" applyFont="1" applyBorder="1" applyAlignment="1" applyProtection="1"/>
    <xf numFmtId="0" fontId="4" fillId="0" borderId="0" xfId="0" applyFont="1"/>
    <xf numFmtId="10" fontId="5" fillId="0" borderId="0" xfId="0" applyNumberFormat="1" applyFont="1" applyAlignment="1">
      <alignment horizontal="right"/>
    </xf>
    <xf numFmtId="10" fontId="7" fillId="0" borderId="0" xfId="0" applyNumberFormat="1" applyFont="1"/>
    <xf numFmtId="0" fontId="9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1" applyFont="1" applyBorder="1" applyAlignment="1" applyProtection="1"/>
    <xf numFmtId="0" fontId="0" fillId="0" borderId="0" xfId="0" applyFont="1"/>
    <xf numFmtId="0" fontId="1" fillId="0" borderId="0" xfId="0" applyFont="1" applyAlignment="1">
      <alignment horizontal="center"/>
    </xf>
    <xf numFmtId="164" fontId="1" fillId="0" borderId="0" xfId="1" applyFont="1" applyBorder="1" applyAlignment="1" applyProtection="1">
      <alignment horizontal="center"/>
    </xf>
    <xf numFmtId="164" fontId="1" fillId="0" borderId="0" xfId="1" applyFont="1" applyBorder="1" applyAlignment="1" applyProtection="1"/>
    <xf numFmtId="0" fontId="1" fillId="0" borderId="0" xfId="0" applyFont="1"/>
    <xf numFmtId="0" fontId="12" fillId="0" borderId="0" xfId="0" applyFont="1" applyAlignment="1">
      <alignment horizontal="center"/>
    </xf>
    <xf numFmtId="164" fontId="12" fillId="0" borderId="0" xfId="1" applyFont="1" applyBorder="1" applyAlignment="1" applyProtection="1"/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164" fontId="13" fillId="0" borderId="0" xfId="1" applyFont="1" applyBorder="1" applyAlignment="1" applyProtection="1"/>
    <xf numFmtId="0" fontId="14" fillId="0" borderId="0" xfId="0" applyFont="1" applyBorder="1" applyAlignment="1">
      <alignment horizontal="center"/>
    </xf>
    <xf numFmtId="164" fontId="14" fillId="0" borderId="0" xfId="0" applyNumberFormat="1" applyFont="1" applyBorder="1"/>
    <xf numFmtId="0" fontId="14" fillId="0" borderId="0" xfId="0" applyFont="1" applyBorder="1" applyAlignment="1">
      <alignment horizontal="left"/>
    </xf>
    <xf numFmtId="0" fontId="15" fillId="0" borderId="0" xfId="0" applyFont="1" applyBorder="1"/>
    <xf numFmtId="0" fontId="15" fillId="0" borderId="0" xfId="0" applyFont="1"/>
    <xf numFmtId="4" fontId="0" fillId="0" borderId="0" xfId="0" applyNumberFormat="1"/>
    <xf numFmtId="164" fontId="0" fillId="0" borderId="0" xfId="0" applyNumberFormat="1"/>
    <xf numFmtId="0" fontId="16" fillId="0" borderId="0" xfId="0" applyFont="1"/>
    <xf numFmtId="164" fontId="3" fillId="0" borderId="1" xfId="1" applyFont="1" applyFill="1" applyBorder="1" applyAlignment="1" applyProtection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164" fontId="9" fillId="0" borderId="0" xfId="0" applyNumberFormat="1" applyFont="1"/>
    <xf numFmtId="164" fontId="16" fillId="0" borderId="0" xfId="0" applyNumberFormat="1" applyFont="1" applyAlignment="1">
      <alignment horizontal="center"/>
    </xf>
    <xf numFmtId="164" fontId="16" fillId="0" borderId="0" xfId="0" applyNumberFormat="1" applyFont="1"/>
    <xf numFmtId="0" fontId="8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right"/>
    </xf>
    <xf numFmtId="43" fontId="16" fillId="0" borderId="0" xfId="0" applyNumberFormat="1" applyFont="1"/>
    <xf numFmtId="164" fontId="20" fillId="0" borderId="1" xfId="1" applyFont="1" applyBorder="1" applyAlignment="1" applyProtection="1">
      <alignment vertical="center"/>
    </xf>
    <xf numFmtId="0" fontId="20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8" fillId="0" borderId="1" xfId="1" applyFont="1" applyBorder="1" applyAlignment="1" applyProtection="1">
      <alignment horizontal="center" vertical="center"/>
    </xf>
    <xf numFmtId="43" fontId="9" fillId="0" borderId="0" xfId="0" applyNumberFormat="1" applyFont="1"/>
    <xf numFmtId="0" fontId="3" fillId="0" borderId="0" xfId="0" applyFont="1"/>
    <xf numFmtId="164" fontId="2" fillId="0" borderId="0" xfId="1" applyFont="1" applyBorder="1" applyAlignment="1" applyProtection="1">
      <alignment horizontal="center"/>
    </xf>
    <xf numFmtId="2" fontId="8" fillId="0" borderId="1" xfId="0" applyNumberFormat="1" applyFont="1" applyBorder="1" applyAlignment="1">
      <alignment vertical="center"/>
    </xf>
    <xf numFmtId="164" fontId="8" fillId="0" borderId="1" xfId="1" applyFont="1" applyBorder="1" applyAlignment="1" applyProtection="1">
      <alignment vertical="center"/>
    </xf>
    <xf numFmtId="0" fontId="5" fillId="0" borderId="1" xfId="0" applyFont="1" applyBorder="1" applyAlignment="1">
      <alignment horizontal="center" vertical="center"/>
    </xf>
    <xf numFmtId="164" fontId="5" fillId="0" borderId="1" xfId="1" applyFont="1" applyBorder="1" applyAlignment="1" applyProtection="1">
      <alignment horizontal="center" vertical="center"/>
    </xf>
    <xf numFmtId="164" fontId="3" fillId="0" borderId="1" xfId="1" applyFont="1" applyBorder="1"/>
    <xf numFmtId="164" fontId="3" fillId="0" borderId="1" xfId="0" applyNumberFormat="1" applyFont="1" applyBorder="1"/>
    <xf numFmtId="164" fontId="7" fillId="0" borderId="1" xfId="0" applyNumberFormat="1" applyFont="1" applyBorder="1"/>
    <xf numFmtId="164" fontId="3" fillId="0" borderId="1" xfId="1" applyFont="1" applyBorder="1" applyAlignment="1" applyProtection="1">
      <alignment horizontal="right"/>
    </xf>
    <xf numFmtId="0" fontId="3" fillId="0" borderId="1" xfId="0" applyFont="1" applyFill="1" applyBorder="1" applyAlignment="1">
      <alignment horizontal="left"/>
    </xf>
    <xf numFmtId="164" fontId="3" fillId="0" borderId="1" xfId="1" applyFont="1" applyFill="1" applyBorder="1"/>
    <xf numFmtId="164" fontId="3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/>
    <xf numFmtId="0" fontId="3" fillId="0" borderId="1" xfId="0" applyFont="1" applyFill="1" applyBorder="1" applyAlignment="1">
      <alignment horizontal="right"/>
    </xf>
    <xf numFmtId="164" fontId="7" fillId="0" borderId="0" xfId="0" applyNumberFormat="1" applyFont="1"/>
    <xf numFmtId="0" fontId="7" fillId="0" borderId="0" xfId="0" applyFont="1"/>
    <xf numFmtId="164" fontId="3" fillId="0" borderId="1" xfId="1" applyFont="1" applyBorder="1" applyAlignment="1" applyProtection="1">
      <alignment vertical="center"/>
    </xf>
    <xf numFmtId="164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64" fontId="5" fillId="0" borderId="1" xfId="1" applyFont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8" fillId="0" borderId="1" xfId="1" applyFont="1" applyBorder="1" applyAlignment="1" applyProtection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0" xfId="0" applyNumberFormat="1" applyFont="1" applyAlignment="1">
      <alignment vertical="center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C5000B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9"/>
  <sheetViews>
    <sheetView tabSelected="1" zoomScaleNormal="100" workbookViewId="0">
      <selection activeCell="K24" sqref="K24"/>
    </sheetView>
  </sheetViews>
  <sheetFormatPr defaultRowHeight="15"/>
  <cols>
    <col min="1" max="1" width="5.85546875" style="29" customWidth="1"/>
    <col min="2" max="2" width="69" style="29" customWidth="1"/>
    <col min="3" max="3" width="10.140625" style="29" customWidth="1"/>
    <col min="4" max="4" width="6.7109375" style="29" customWidth="1"/>
    <col min="5" max="5" width="12.85546875" style="29" customWidth="1"/>
    <col min="6" max="7" width="13.85546875" style="29"/>
    <col min="8" max="8" width="8.7109375"/>
    <col min="9" max="9" width="15.140625" customWidth="1"/>
    <col min="10" max="10" width="5.28515625"/>
    <col min="11" max="11" width="37.7109375"/>
    <col min="12" max="13" width="8.7109375"/>
    <col min="14" max="14" width="10.85546875"/>
    <col min="15" max="15" width="8.7109375"/>
    <col min="16" max="16" width="11.140625"/>
    <col min="17" max="17" width="11.28515625"/>
    <col min="18" max="18" width="8.7109375"/>
    <col min="19" max="19" width="11.42578125" customWidth="1"/>
    <col min="20" max="1024" width="8.7109375"/>
  </cols>
  <sheetData>
    <row r="1" spans="1:19" ht="18.75">
      <c r="A1" s="77" t="s">
        <v>0</v>
      </c>
      <c r="B1" s="77"/>
      <c r="C1" s="77"/>
      <c r="D1" s="77"/>
      <c r="E1" s="77"/>
      <c r="F1" s="77"/>
      <c r="G1" s="77"/>
    </row>
    <row r="2" spans="1:19" ht="18.75">
      <c r="A2" s="77" t="s">
        <v>1</v>
      </c>
      <c r="B2" s="77"/>
      <c r="C2" s="77"/>
      <c r="D2" s="77"/>
      <c r="E2" s="77"/>
      <c r="F2" s="77"/>
      <c r="G2" s="77"/>
      <c r="H2" s="1"/>
    </row>
    <row r="3" spans="1:19" ht="10.5" customHeight="1">
      <c r="A3" s="2"/>
      <c r="B3" s="3"/>
      <c r="C3" s="4"/>
      <c r="D3" s="5"/>
      <c r="E3" s="6"/>
      <c r="F3" s="7"/>
      <c r="G3" s="7"/>
      <c r="H3" s="1"/>
    </row>
    <row r="4" spans="1:19" ht="15.75">
      <c r="A4" s="78" t="s">
        <v>2</v>
      </c>
      <c r="B4" s="78"/>
      <c r="C4" s="78"/>
      <c r="D4" s="78"/>
      <c r="E4" s="78"/>
      <c r="F4" s="78"/>
      <c r="G4" s="78"/>
      <c r="H4" s="1"/>
    </row>
    <row r="5" spans="1:19" ht="10.5" customHeight="1">
      <c r="A5" s="22"/>
      <c r="B5" s="23"/>
      <c r="C5" s="24"/>
      <c r="D5" s="19"/>
      <c r="E5" s="20"/>
      <c r="F5" s="21"/>
      <c r="G5" s="21"/>
      <c r="H5" s="1"/>
    </row>
    <row r="6" spans="1:19" ht="15.75">
      <c r="A6" s="86" t="s">
        <v>3</v>
      </c>
      <c r="B6" s="86"/>
      <c r="C6" s="86" t="s">
        <v>161</v>
      </c>
      <c r="D6" s="86"/>
      <c r="E6" s="80"/>
      <c r="F6" s="80"/>
      <c r="G6" s="80"/>
      <c r="H6" s="8"/>
    </row>
    <row r="7" spans="1:19" ht="9" customHeight="1">
      <c r="A7" s="5"/>
      <c r="B7" s="7"/>
      <c r="C7" s="6"/>
      <c r="D7" s="5"/>
      <c r="E7" s="6"/>
      <c r="F7" s="7"/>
      <c r="G7" s="7"/>
      <c r="H7" s="1"/>
    </row>
    <row r="8" spans="1:19" ht="15.75">
      <c r="A8" s="87" t="s">
        <v>4</v>
      </c>
      <c r="B8" s="79" t="s">
        <v>5</v>
      </c>
      <c r="C8" s="88" t="s">
        <v>6</v>
      </c>
      <c r="D8" s="79" t="s">
        <v>7</v>
      </c>
      <c r="E8" s="79" t="s">
        <v>8</v>
      </c>
      <c r="F8" s="79"/>
      <c r="G8" s="79"/>
      <c r="H8" s="1"/>
    </row>
    <row r="9" spans="1:19" ht="15.75">
      <c r="A9" s="87"/>
      <c r="B9" s="79"/>
      <c r="C9" s="88"/>
      <c r="D9" s="79"/>
      <c r="E9" s="54" t="s">
        <v>9</v>
      </c>
      <c r="F9" s="53" t="s">
        <v>10</v>
      </c>
      <c r="G9" s="53" t="s">
        <v>11</v>
      </c>
      <c r="H9" s="1"/>
    </row>
    <row r="10" spans="1:19" ht="15.75" customHeight="1">
      <c r="A10" s="89"/>
      <c r="B10" s="90"/>
      <c r="C10" s="90"/>
      <c r="D10" s="90"/>
      <c r="E10" s="90"/>
      <c r="F10" s="90"/>
      <c r="G10" s="91"/>
      <c r="H10" s="1"/>
    </row>
    <row r="11" spans="1:19" s="10" customFormat="1">
      <c r="A11" s="37">
        <v>1</v>
      </c>
      <c r="B11" s="75" t="s">
        <v>12</v>
      </c>
      <c r="C11" s="75"/>
      <c r="D11" s="75"/>
      <c r="E11" s="75"/>
      <c r="F11" s="57"/>
      <c r="G11" s="57"/>
      <c r="H11" s="9"/>
      <c r="I11" s="38"/>
    </row>
    <row r="12" spans="1:19">
      <c r="A12" s="11" t="s">
        <v>13</v>
      </c>
      <c r="B12" s="12" t="s">
        <v>14</v>
      </c>
      <c r="C12" s="13">
        <v>3</v>
      </c>
      <c r="D12" s="11" t="s">
        <v>15</v>
      </c>
      <c r="E12" s="13"/>
      <c r="F12" s="56"/>
      <c r="G12" s="56"/>
      <c r="H12" s="9"/>
      <c r="I12" s="14"/>
    </row>
    <row r="13" spans="1:19">
      <c r="A13" s="11" t="s">
        <v>16</v>
      </c>
      <c r="B13" s="12" t="s">
        <v>17</v>
      </c>
      <c r="C13" s="33">
        <v>132</v>
      </c>
      <c r="D13" s="11" t="s">
        <v>15</v>
      </c>
      <c r="E13" s="13"/>
      <c r="F13" s="56"/>
      <c r="G13" s="56"/>
      <c r="H13" s="9"/>
      <c r="I13" s="14"/>
    </row>
    <row r="14" spans="1:19">
      <c r="A14" s="11" t="s">
        <v>18</v>
      </c>
      <c r="B14" s="12" t="s">
        <v>19</v>
      </c>
      <c r="C14" s="13">
        <v>6</v>
      </c>
      <c r="D14" s="11" t="s">
        <v>15</v>
      </c>
      <c r="E14" s="13"/>
      <c r="F14" s="56"/>
      <c r="G14" s="56"/>
      <c r="H14" s="9"/>
      <c r="I14" s="14"/>
    </row>
    <row r="15" spans="1:19">
      <c r="A15" s="11" t="s">
        <v>20</v>
      </c>
      <c r="B15" s="12" t="s">
        <v>106</v>
      </c>
      <c r="C15" s="33">
        <v>384</v>
      </c>
      <c r="D15" s="11" t="s">
        <v>15</v>
      </c>
      <c r="E15" s="13"/>
      <c r="F15" s="56"/>
      <c r="G15" s="56"/>
      <c r="H15" s="9"/>
      <c r="I15" s="14"/>
      <c r="K15" s="31"/>
    </row>
    <row r="16" spans="1:19">
      <c r="A16" s="76"/>
      <c r="B16" s="76"/>
      <c r="C16" s="76"/>
      <c r="D16" s="76"/>
      <c r="E16" s="76"/>
      <c r="F16" s="76"/>
      <c r="G16" s="76">
        <f>F16*1.3288</f>
        <v>0</v>
      </c>
      <c r="H16" s="9"/>
      <c r="I16" s="14"/>
      <c r="S16" s="30"/>
    </row>
    <row r="17" spans="1:9">
      <c r="A17" s="37">
        <v>2</v>
      </c>
      <c r="B17" s="75" t="s">
        <v>21</v>
      </c>
      <c r="C17" s="75"/>
      <c r="D17" s="75"/>
      <c r="E17" s="75"/>
      <c r="F17" s="57"/>
      <c r="G17" s="57"/>
      <c r="H17" s="9"/>
      <c r="I17" s="39"/>
    </row>
    <row r="18" spans="1:9">
      <c r="A18" s="11" t="s">
        <v>22</v>
      </c>
      <c r="B18" s="12" t="s">
        <v>23</v>
      </c>
      <c r="C18" s="13">
        <v>32.9</v>
      </c>
      <c r="D18" s="11" t="s">
        <v>24</v>
      </c>
      <c r="E18" s="58"/>
      <c r="F18" s="56"/>
      <c r="G18" s="56"/>
      <c r="H18" s="9"/>
      <c r="I18" s="14"/>
    </row>
    <row r="19" spans="1:9">
      <c r="A19" s="11" t="s">
        <v>25</v>
      </c>
      <c r="B19" s="12" t="s">
        <v>26</v>
      </c>
      <c r="C19" s="13">
        <v>158.85</v>
      </c>
      <c r="D19" s="11" t="s">
        <v>15</v>
      </c>
      <c r="E19" s="58"/>
      <c r="F19" s="56"/>
      <c r="G19" s="56"/>
      <c r="H19" s="9"/>
      <c r="I19" s="14"/>
    </row>
    <row r="20" spans="1:9">
      <c r="A20" s="11" t="s">
        <v>27</v>
      </c>
      <c r="B20" s="12" t="s">
        <v>29</v>
      </c>
      <c r="C20" s="13">
        <v>144.09</v>
      </c>
      <c r="D20" s="11" t="s">
        <v>15</v>
      </c>
      <c r="E20" s="12"/>
      <c r="F20" s="56"/>
      <c r="G20" s="56"/>
      <c r="H20" s="9"/>
      <c r="I20" s="14"/>
    </row>
    <row r="21" spans="1:9">
      <c r="A21" s="11" t="s">
        <v>28</v>
      </c>
      <c r="B21" s="12" t="s">
        <v>32</v>
      </c>
      <c r="C21" s="13">
        <v>0.73</v>
      </c>
      <c r="D21" s="11" t="s">
        <v>33</v>
      </c>
      <c r="E21" s="55"/>
      <c r="F21" s="56"/>
      <c r="G21" s="56"/>
      <c r="H21" s="9"/>
      <c r="I21" s="14"/>
    </row>
    <row r="22" spans="1:9">
      <c r="A22" s="11" t="s">
        <v>30</v>
      </c>
      <c r="B22" s="12" t="s">
        <v>95</v>
      </c>
      <c r="C22" s="13">
        <v>0.48</v>
      </c>
      <c r="D22" s="11" t="s">
        <v>33</v>
      </c>
      <c r="E22" s="55"/>
      <c r="F22" s="56"/>
      <c r="G22" s="56"/>
      <c r="H22" s="9"/>
      <c r="I22" s="14"/>
    </row>
    <row r="23" spans="1:9">
      <c r="A23" s="11" t="s">
        <v>31</v>
      </c>
      <c r="B23" s="12" t="s">
        <v>36</v>
      </c>
      <c r="C23" s="13">
        <v>0.37</v>
      </c>
      <c r="D23" s="11" t="s">
        <v>33</v>
      </c>
      <c r="E23" s="55"/>
      <c r="F23" s="56"/>
      <c r="G23" s="56"/>
      <c r="H23" s="9"/>
      <c r="I23" s="14"/>
    </row>
    <row r="24" spans="1:9">
      <c r="A24" s="11" t="s">
        <v>34</v>
      </c>
      <c r="B24" s="12" t="s">
        <v>38</v>
      </c>
      <c r="C24" s="13">
        <v>107.71</v>
      </c>
      <c r="D24" s="11" t="s">
        <v>24</v>
      </c>
      <c r="E24" s="55"/>
      <c r="F24" s="56"/>
      <c r="G24" s="56"/>
      <c r="H24" s="9"/>
      <c r="I24" s="14"/>
    </row>
    <row r="25" spans="1:9">
      <c r="A25" s="11" t="s">
        <v>35</v>
      </c>
      <c r="B25" s="12" t="s">
        <v>40</v>
      </c>
      <c r="C25" s="13">
        <v>371.59</v>
      </c>
      <c r="D25" s="11" t="s">
        <v>15</v>
      </c>
      <c r="E25" s="13"/>
      <c r="F25" s="56"/>
      <c r="G25" s="56"/>
      <c r="H25" s="9"/>
      <c r="I25" s="14"/>
    </row>
    <row r="26" spans="1:9">
      <c r="A26" s="11" t="s">
        <v>37</v>
      </c>
      <c r="B26" s="12" t="s">
        <v>42</v>
      </c>
      <c r="C26" s="13">
        <v>23.2</v>
      </c>
      <c r="D26" s="11" t="s">
        <v>15</v>
      </c>
      <c r="E26" s="13"/>
      <c r="F26" s="56"/>
      <c r="G26" s="56"/>
      <c r="H26" s="9"/>
      <c r="I26" s="14"/>
    </row>
    <row r="27" spans="1:9">
      <c r="A27" s="11" t="s">
        <v>39</v>
      </c>
      <c r="B27" s="12" t="s">
        <v>47</v>
      </c>
      <c r="C27" s="13">
        <v>71.63</v>
      </c>
      <c r="D27" s="11" t="s">
        <v>24</v>
      </c>
      <c r="E27" s="55"/>
      <c r="F27" s="56"/>
      <c r="G27" s="56"/>
      <c r="H27" s="9"/>
      <c r="I27" s="14"/>
    </row>
    <row r="28" spans="1:9">
      <c r="A28" s="11" t="s">
        <v>41</v>
      </c>
      <c r="B28" s="12" t="s">
        <v>49</v>
      </c>
      <c r="C28" s="13">
        <v>250.84</v>
      </c>
      <c r="D28" s="11" t="s">
        <v>15</v>
      </c>
      <c r="E28" s="13"/>
      <c r="F28" s="56"/>
      <c r="G28" s="56"/>
      <c r="H28" s="9"/>
      <c r="I28" s="14"/>
    </row>
    <row r="29" spans="1:9">
      <c r="A29" s="11" t="s">
        <v>43</v>
      </c>
      <c r="B29" s="12" t="s">
        <v>51</v>
      </c>
      <c r="C29" s="13">
        <v>5.52</v>
      </c>
      <c r="D29" s="11" t="s">
        <v>15</v>
      </c>
      <c r="E29" s="13"/>
      <c r="F29" s="56"/>
      <c r="G29" s="56"/>
      <c r="H29" s="9"/>
      <c r="I29" s="14"/>
    </row>
    <row r="30" spans="1:9">
      <c r="A30" s="11" t="s">
        <v>44</v>
      </c>
      <c r="B30" s="12" t="s">
        <v>123</v>
      </c>
      <c r="C30" s="13">
        <v>4</v>
      </c>
      <c r="D30" s="11" t="s">
        <v>97</v>
      </c>
      <c r="E30" s="55"/>
      <c r="F30" s="56"/>
      <c r="G30" s="56"/>
      <c r="H30" s="9"/>
      <c r="I30" s="14"/>
    </row>
    <row r="31" spans="1:9">
      <c r="A31" s="11" t="s">
        <v>46</v>
      </c>
      <c r="B31" s="12" t="s">
        <v>122</v>
      </c>
      <c r="C31" s="13">
        <v>2</v>
      </c>
      <c r="D31" s="11" t="s">
        <v>97</v>
      </c>
      <c r="E31" s="55"/>
      <c r="F31" s="56"/>
      <c r="G31" s="56"/>
      <c r="H31" s="9"/>
      <c r="I31" s="14"/>
    </row>
    <row r="32" spans="1:9">
      <c r="A32" s="11" t="s">
        <v>48</v>
      </c>
      <c r="B32" s="12" t="s">
        <v>98</v>
      </c>
      <c r="C32" s="33">
        <v>1</v>
      </c>
      <c r="D32" s="11" t="s">
        <v>154</v>
      </c>
      <c r="E32" s="13"/>
      <c r="F32" s="56"/>
      <c r="G32" s="56"/>
      <c r="H32" s="9"/>
      <c r="I32" s="14"/>
    </row>
    <row r="33" spans="1:11">
      <c r="A33" s="11" t="s">
        <v>50</v>
      </c>
      <c r="B33" s="12" t="s">
        <v>149</v>
      </c>
      <c r="C33" s="33">
        <v>31</v>
      </c>
      <c r="D33" s="11" t="s">
        <v>45</v>
      </c>
      <c r="E33" s="13"/>
      <c r="F33" s="56"/>
      <c r="G33" s="56"/>
      <c r="H33" s="9"/>
      <c r="I33" s="14"/>
    </row>
    <row r="34" spans="1:11">
      <c r="A34" s="11" t="s">
        <v>52</v>
      </c>
      <c r="B34" s="12" t="s">
        <v>96</v>
      </c>
      <c r="C34" s="33">
        <v>26</v>
      </c>
      <c r="D34" s="11" t="s">
        <v>45</v>
      </c>
      <c r="E34" s="13"/>
      <c r="F34" s="56"/>
      <c r="G34" s="56"/>
      <c r="H34" s="9"/>
      <c r="I34" s="14"/>
    </row>
    <row r="35" spans="1:11">
      <c r="A35" s="11" t="s">
        <v>53</v>
      </c>
      <c r="B35" s="35" t="s">
        <v>99</v>
      </c>
      <c r="C35" s="33">
        <v>25.4</v>
      </c>
      <c r="D35" s="11" t="s">
        <v>33</v>
      </c>
      <c r="E35" s="13"/>
      <c r="F35" s="56"/>
      <c r="G35" s="56"/>
      <c r="H35" s="9"/>
      <c r="I35" s="32"/>
    </row>
    <row r="36" spans="1:11">
      <c r="A36" s="11" t="s">
        <v>54</v>
      </c>
      <c r="B36" s="35" t="s">
        <v>100</v>
      </c>
      <c r="C36" s="33">
        <v>25.4</v>
      </c>
      <c r="D36" s="11" t="s">
        <v>33</v>
      </c>
      <c r="E36" s="13"/>
      <c r="F36" s="56"/>
      <c r="G36" s="56"/>
      <c r="H36" s="9"/>
      <c r="I36" s="32"/>
    </row>
    <row r="37" spans="1:11">
      <c r="A37" s="11" t="s">
        <v>55</v>
      </c>
      <c r="B37" s="35" t="s">
        <v>101</v>
      </c>
      <c r="C37" s="33">
        <v>25.4</v>
      </c>
      <c r="D37" s="11" t="s">
        <v>33</v>
      </c>
      <c r="E37" s="12"/>
      <c r="F37" s="56"/>
      <c r="G37" s="56"/>
      <c r="H37" s="9"/>
      <c r="I37" s="14"/>
      <c r="K37" s="31"/>
    </row>
    <row r="38" spans="1:11">
      <c r="A38" s="76"/>
      <c r="B38" s="76"/>
      <c r="C38" s="76"/>
      <c r="D38" s="76"/>
      <c r="E38" s="76"/>
      <c r="F38" s="76"/>
      <c r="G38" s="76">
        <f>F38*1.3288</f>
        <v>0</v>
      </c>
      <c r="H38" s="9"/>
      <c r="I38" s="49"/>
    </row>
    <row r="39" spans="1:11">
      <c r="A39" s="63">
        <v>3</v>
      </c>
      <c r="B39" s="75" t="s">
        <v>59</v>
      </c>
      <c r="C39" s="75"/>
      <c r="D39" s="75"/>
      <c r="E39" s="75"/>
      <c r="F39" s="57"/>
      <c r="G39" s="57"/>
      <c r="H39" s="9"/>
      <c r="I39" s="68"/>
    </row>
    <row r="40" spans="1:11">
      <c r="A40" s="11" t="s">
        <v>56</v>
      </c>
      <c r="B40" s="12" t="s">
        <v>145</v>
      </c>
      <c r="C40" s="13">
        <v>16.2</v>
      </c>
      <c r="D40" s="11" t="s">
        <v>15</v>
      </c>
      <c r="E40" s="55"/>
      <c r="F40" s="56"/>
      <c r="G40" s="56"/>
      <c r="H40" s="9"/>
      <c r="I40" s="68"/>
    </row>
    <row r="41" spans="1:11">
      <c r="A41" s="11" t="s">
        <v>57</v>
      </c>
      <c r="B41" s="12" t="s">
        <v>138</v>
      </c>
      <c r="C41" s="13">
        <v>7</v>
      </c>
      <c r="D41" s="11" t="s">
        <v>15</v>
      </c>
      <c r="E41" s="55"/>
      <c r="F41" s="56"/>
      <c r="G41" s="56"/>
      <c r="H41" s="9"/>
      <c r="I41" s="69"/>
    </row>
    <row r="42" spans="1:11">
      <c r="A42" s="11" t="s">
        <v>58</v>
      </c>
      <c r="B42" s="12" t="s">
        <v>62</v>
      </c>
      <c r="C42" s="13">
        <v>0.48</v>
      </c>
      <c r="D42" s="11" t="s">
        <v>33</v>
      </c>
      <c r="E42" s="55"/>
      <c r="F42" s="56"/>
      <c r="G42" s="56"/>
      <c r="H42" s="9"/>
      <c r="I42" s="69"/>
    </row>
    <row r="43" spans="1:11">
      <c r="A43" s="11" t="s">
        <v>102</v>
      </c>
      <c r="B43" s="12" t="s">
        <v>111</v>
      </c>
      <c r="C43" s="13">
        <v>9.41</v>
      </c>
      <c r="D43" s="11" t="s">
        <v>15</v>
      </c>
      <c r="E43" s="55"/>
      <c r="F43" s="56"/>
      <c r="G43" s="56"/>
      <c r="H43" s="9"/>
      <c r="I43" s="69"/>
    </row>
    <row r="44" spans="1:11">
      <c r="A44" s="11" t="s">
        <v>103</v>
      </c>
      <c r="B44" s="12" t="s">
        <v>112</v>
      </c>
      <c r="C44" s="13">
        <v>30.5</v>
      </c>
      <c r="D44" s="11" t="s">
        <v>113</v>
      </c>
      <c r="E44" s="55"/>
      <c r="F44" s="56"/>
      <c r="G44" s="56"/>
      <c r="H44" s="9"/>
      <c r="I44" s="69"/>
    </row>
    <row r="45" spans="1:11">
      <c r="A45" s="11" t="s">
        <v>104</v>
      </c>
      <c r="B45" s="12" t="s">
        <v>114</v>
      </c>
      <c r="C45" s="13">
        <v>0.61</v>
      </c>
      <c r="D45" s="11" t="s">
        <v>33</v>
      </c>
      <c r="E45" s="55"/>
      <c r="F45" s="56"/>
      <c r="G45" s="56"/>
      <c r="H45" s="9"/>
      <c r="I45" s="32"/>
    </row>
    <row r="46" spans="1:11">
      <c r="A46" s="11" t="s">
        <v>105</v>
      </c>
      <c r="B46" s="36" t="s">
        <v>115</v>
      </c>
      <c r="C46" s="13">
        <v>0.61</v>
      </c>
      <c r="D46" s="11" t="s">
        <v>33</v>
      </c>
      <c r="E46" s="55"/>
      <c r="F46" s="56"/>
      <c r="G46" s="56"/>
      <c r="H46" s="9"/>
      <c r="I46" s="32"/>
    </row>
    <row r="47" spans="1:11">
      <c r="A47" s="11" t="s">
        <v>144</v>
      </c>
      <c r="B47" s="59" t="s">
        <v>63</v>
      </c>
      <c r="C47" s="33">
        <v>27</v>
      </c>
      <c r="D47" s="34" t="s">
        <v>45</v>
      </c>
      <c r="E47" s="60"/>
      <c r="F47" s="61"/>
      <c r="G47" s="56"/>
      <c r="H47" s="9"/>
      <c r="I47" s="32"/>
    </row>
    <row r="48" spans="1:11">
      <c r="A48" s="76"/>
      <c r="B48" s="76"/>
      <c r="C48" s="76"/>
      <c r="D48" s="76"/>
      <c r="E48" s="76"/>
      <c r="F48" s="76"/>
      <c r="G48" s="76">
        <f>F48*1.3288</f>
        <v>0</v>
      </c>
      <c r="H48" s="9"/>
      <c r="I48" s="32"/>
    </row>
    <row r="49" spans="1:9">
      <c r="A49" s="37">
        <v>4</v>
      </c>
      <c r="B49" s="75" t="s">
        <v>64</v>
      </c>
      <c r="C49" s="75"/>
      <c r="D49" s="75"/>
      <c r="E49" s="75"/>
      <c r="F49" s="57"/>
      <c r="G49" s="57"/>
      <c r="H49" s="9"/>
      <c r="I49" s="40"/>
    </row>
    <row r="50" spans="1:9" ht="17.25">
      <c r="A50" s="11" t="s">
        <v>60</v>
      </c>
      <c r="B50" s="12" t="s">
        <v>107</v>
      </c>
      <c r="C50" s="13">
        <v>144.09</v>
      </c>
      <c r="D50" s="11" t="s">
        <v>15</v>
      </c>
      <c r="E50" s="12"/>
      <c r="F50" s="56"/>
      <c r="G50" s="56"/>
      <c r="H50" s="9"/>
      <c r="I50" s="32"/>
    </row>
    <row r="51" spans="1:9" ht="17.25" customHeight="1">
      <c r="A51" s="11" t="s">
        <v>61</v>
      </c>
      <c r="B51" s="12" t="s">
        <v>156</v>
      </c>
      <c r="C51" s="13">
        <v>144.09</v>
      </c>
      <c r="D51" s="11" t="s">
        <v>15</v>
      </c>
      <c r="E51" s="12"/>
      <c r="F51" s="56"/>
      <c r="G51" s="56"/>
      <c r="H51" s="9"/>
      <c r="I51" s="32"/>
    </row>
    <row r="52" spans="1:9">
      <c r="A52" s="11" t="s">
        <v>116</v>
      </c>
      <c r="B52" s="12" t="s">
        <v>108</v>
      </c>
      <c r="C52" s="13">
        <v>158.19999999999999</v>
      </c>
      <c r="D52" s="11" t="s">
        <v>15</v>
      </c>
      <c r="E52" s="12"/>
      <c r="F52" s="56"/>
      <c r="G52" s="56"/>
      <c r="H52" s="9"/>
      <c r="I52" s="32"/>
    </row>
    <row r="53" spans="1:9">
      <c r="A53" s="11" t="s">
        <v>117</v>
      </c>
      <c r="B53" s="12" t="s">
        <v>109</v>
      </c>
      <c r="C53" s="13">
        <v>0.65</v>
      </c>
      <c r="D53" s="11" t="s">
        <v>15</v>
      </c>
      <c r="E53" s="12"/>
      <c r="F53" s="56"/>
      <c r="G53" s="56"/>
      <c r="H53" s="9"/>
      <c r="I53" s="32"/>
    </row>
    <row r="54" spans="1:9">
      <c r="A54" s="11" t="s">
        <v>118</v>
      </c>
      <c r="B54" s="12" t="s">
        <v>66</v>
      </c>
      <c r="C54" s="13">
        <v>32.9</v>
      </c>
      <c r="D54" s="11" t="s">
        <v>24</v>
      </c>
      <c r="E54" s="12"/>
      <c r="F54" s="56"/>
      <c r="G54" s="56"/>
      <c r="H54" s="9"/>
      <c r="I54" s="32"/>
    </row>
    <row r="55" spans="1:9">
      <c r="A55" s="11" t="s">
        <v>119</v>
      </c>
      <c r="B55" s="12" t="s">
        <v>110</v>
      </c>
      <c r="C55" s="13">
        <v>4.1100000000000003</v>
      </c>
      <c r="D55" s="11" t="s">
        <v>15</v>
      </c>
      <c r="E55" s="12"/>
      <c r="F55" s="56"/>
      <c r="G55" s="56"/>
      <c r="H55" s="9"/>
      <c r="I55" s="32"/>
    </row>
    <row r="56" spans="1:9">
      <c r="A56" s="11" t="s">
        <v>120</v>
      </c>
      <c r="B56" s="12" t="s">
        <v>67</v>
      </c>
      <c r="C56" s="13">
        <v>27.4</v>
      </c>
      <c r="D56" s="11" t="s">
        <v>15</v>
      </c>
      <c r="E56" s="12"/>
      <c r="F56" s="56"/>
      <c r="G56" s="56"/>
      <c r="H56" s="9"/>
      <c r="I56" s="32"/>
    </row>
    <row r="57" spans="1:9">
      <c r="A57" s="11" t="s">
        <v>155</v>
      </c>
      <c r="B57" s="12" t="s">
        <v>142</v>
      </c>
      <c r="C57" s="33">
        <v>3.63</v>
      </c>
      <c r="D57" s="11" t="s">
        <v>15</v>
      </c>
      <c r="E57" s="35"/>
      <c r="F57" s="56"/>
      <c r="G57" s="56"/>
      <c r="H57" s="9"/>
      <c r="I57" s="32"/>
    </row>
    <row r="58" spans="1:9">
      <c r="A58" s="76"/>
      <c r="B58" s="76"/>
      <c r="C58" s="76"/>
      <c r="D58" s="76"/>
      <c r="E58" s="76"/>
      <c r="F58" s="76"/>
      <c r="G58" s="76">
        <f>F58*1.3288</f>
        <v>0</v>
      </c>
      <c r="H58" s="9"/>
      <c r="I58" s="32"/>
    </row>
    <row r="59" spans="1:9">
      <c r="A59" s="37">
        <v>5</v>
      </c>
      <c r="B59" s="75" t="s">
        <v>68</v>
      </c>
      <c r="C59" s="75"/>
      <c r="D59" s="75"/>
      <c r="E59" s="75"/>
      <c r="F59" s="57"/>
      <c r="G59" s="57"/>
      <c r="H59" s="9"/>
      <c r="I59" s="40"/>
    </row>
    <row r="60" spans="1:9">
      <c r="A60" s="34" t="s">
        <v>65</v>
      </c>
      <c r="B60" s="35" t="s">
        <v>69</v>
      </c>
      <c r="C60" s="42">
        <v>10.19</v>
      </c>
      <c r="D60" s="34" t="s">
        <v>15</v>
      </c>
      <c r="E60" s="60"/>
      <c r="F60" s="61"/>
      <c r="G60" s="61"/>
      <c r="H60" s="9"/>
      <c r="I60" s="32"/>
    </row>
    <row r="61" spans="1:9">
      <c r="A61" s="34" t="s">
        <v>121</v>
      </c>
      <c r="B61" s="35" t="s">
        <v>70</v>
      </c>
      <c r="C61" s="42">
        <v>10.19</v>
      </c>
      <c r="D61" s="34" t="s">
        <v>15</v>
      </c>
      <c r="E61" s="60"/>
      <c r="F61" s="61"/>
      <c r="G61" s="61"/>
      <c r="H61" s="9"/>
      <c r="I61" s="32"/>
    </row>
    <row r="62" spans="1:9">
      <c r="A62" s="76"/>
      <c r="B62" s="76"/>
      <c r="C62" s="76"/>
      <c r="D62" s="76"/>
      <c r="E62" s="76"/>
      <c r="F62" s="76"/>
      <c r="G62" s="76">
        <f>F62*1.3288</f>
        <v>0</v>
      </c>
      <c r="H62" s="9"/>
      <c r="I62" s="32"/>
    </row>
    <row r="63" spans="1:9">
      <c r="A63" s="37">
        <v>6</v>
      </c>
      <c r="B63" s="75" t="s">
        <v>71</v>
      </c>
      <c r="C63" s="75"/>
      <c r="D63" s="75"/>
      <c r="E63" s="75"/>
      <c r="F63" s="57"/>
      <c r="G63" s="57"/>
      <c r="H63" s="9"/>
      <c r="I63" s="40"/>
    </row>
    <row r="64" spans="1:9">
      <c r="A64" s="11" t="s">
        <v>124</v>
      </c>
      <c r="B64" s="12" t="s">
        <v>141</v>
      </c>
      <c r="C64" s="33">
        <v>371.59</v>
      </c>
      <c r="D64" s="11" t="s">
        <v>15</v>
      </c>
      <c r="E64" s="12"/>
      <c r="F64" s="56"/>
      <c r="G64" s="56"/>
      <c r="H64" s="9"/>
      <c r="I64" s="32"/>
    </row>
    <row r="65" spans="1:9">
      <c r="A65" s="11" t="s">
        <v>125</v>
      </c>
      <c r="B65" s="12" t="s">
        <v>72</v>
      </c>
      <c r="C65" s="33">
        <v>260</v>
      </c>
      <c r="D65" s="11" t="s">
        <v>15</v>
      </c>
      <c r="E65" s="12"/>
      <c r="F65" s="56"/>
      <c r="G65" s="56"/>
      <c r="H65" s="9"/>
      <c r="I65" s="32"/>
    </row>
    <row r="66" spans="1:9">
      <c r="A66" s="11" t="s">
        <v>126</v>
      </c>
      <c r="B66" s="12" t="s">
        <v>143</v>
      </c>
      <c r="C66" s="33">
        <v>111.59</v>
      </c>
      <c r="D66" s="11" t="s">
        <v>15</v>
      </c>
      <c r="E66" s="35"/>
      <c r="F66" s="56"/>
      <c r="G66" s="56"/>
      <c r="H66" s="9"/>
      <c r="I66" s="32"/>
    </row>
    <row r="67" spans="1:9">
      <c r="A67" s="11" t="s">
        <v>127</v>
      </c>
      <c r="B67" s="12" t="s">
        <v>73</v>
      </c>
      <c r="C67" s="33">
        <v>75.400000000000006</v>
      </c>
      <c r="D67" s="11" t="s">
        <v>24</v>
      </c>
      <c r="E67" s="12"/>
      <c r="F67" s="56"/>
      <c r="G67" s="56"/>
      <c r="H67" s="9"/>
      <c r="I67" s="32"/>
    </row>
    <row r="68" spans="1:9">
      <c r="A68" s="11" t="s">
        <v>128</v>
      </c>
      <c r="B68" s="12" t="s">
        <v>74</v>
      </c>
      <c r="C68" s="33">
        <v>123.11</v>
      </c>
      <c r="D68" s="11" t="s">
        <v>24</v>
      </c>
      <c r="E68" s="35"/>
      <c r="F68" s="56"/>
      <c r="G68" s="56"/>
      <c r="H68" s="9"/>
      <c r="I68" s="32"/>
    </row>
    <row r="69" spans="1:9">
      <c r="A69" s="11" t="s">
        <v>158</v>
      </c>
      <c r="B69" s="12" t="s">
        <v>156</v>
      </c>
      <c r="C69" s="33">
        <v>371.59</v>
      </c>
      <c r="D69" s="11" t="s">
        <v>15</v>
      </c>
      <c r="E69" s="12"/>
      <c r="F69" s="56"/>
      <c r="G69" s="56"/>
      <c r="H69" s="9"/>
      <c r="I69" s="32"/>
    </row>
    <row r="70" spans="1:9">
      <c r="A70" s="76"/>
      <c r="B70" s="76"/>
      <c r="C70" s="76"/>
      <c r="D70" s="76"/>
      <c r="E70" s="76"/>
      <c r="F70" s="76"/>
      <c r="G70" s="76">
        <f>F70*1.3288</f>
        <v>0</v>
      </c>
      <c r="H70" s="9"/>
      <c r="I70" s="32"/>
    </row>
    <row r="71" spans="1:9">
      <c r="A71" s="37">
        <v>7</v>
      </c>
      <c r="B71" s="75" t="s">
        <v>75</v>
      </c>
      <c r="C71" s="75"/>
      <c r="D71" s="75"/>
      <c r="E71" s="75"/>
      <c r="F71" s="57"/>
      <c r="G71" s="57"/>
      <c r="H71" s="9"/>
      <c r="I71" s="40"/>
    </row>
    <row r="72" spans="1:9">
      <c r="A72" s="11" t="s">
        <v>129</v>
      </c>
      <c r="B72" s="12" t="s">
        <v>77</v>
      </c>
      <c r="C72" s="33">
        <v>250.84</v>
      </c>
      <c r="D72" s="11" t="s">
        <v>15</v>
      </c>
      <c r="E72" s="33"/>
      <c r="F72" s="56"/>
      <c r="G72" s="56"/>
      <c r="H72" s="9"/>
      <c r="I72" s="32"/>
    </row>
    <row r="73" spans="1:9">
      <c r="A73" s="11" t="s">
        <v>130</v>
      </c>
      <c r="B73" s="12" t="s">
        <v>78</v>
      </c>
      <c r="C73" s="33">
        <v>175.59</v>
      </c>
      <c r="D73" s="11" t="s">
        <v>15</v>
      </c>
      <c r="E73" s="12"/>
      <c r="F73" s="56"/>
      <c r="G73" s="56"/>
      <c r="H73" s="9"/>
      <c r="I73" s="32"/>
    </row>
    <row r="74" spans="1:9">
      <c r="A74" s="11" t="s">
        <v>131</v>
      </c>
      <c r="B74" s="12" t="s">
        <v>79</v>
      </c>
      <c r="C74" s="33">
        <v>75.25</v>
      </c>
      <c r="D74" s="11" t="s">
        <v>15</v>
      </c>
      <c r="E74" s="66"/>
      <c r="F74" s="56"/>
      <c r="G74" s="56"/>
      <c r="H74" s="9"/>
      <c r="I74" s="32"/>
    </row>
    <row r="75" spans="1:9">
      <c r="A75" s="11" t="s">
        <v>132</v>
      </c>
      <c r="B75" s="12" t="s">
        <v>80</v>
      </c>
      <c r="C75" s="33">
        <v>50.14</v>
      </c>
      <c r="D75" s="11" t="s">
        <v>24</v>
      </c>
      <c r="E75" s="12"/>
      <c r="F75" s="56"/>
      <c r="G75" s="56"/>
      <c r="H75" s="9"/>
      <c r="I75" s="32"/>
    </row>
    <row r="76" spans="1:9">
      <c r="A76" s="11" t="s">
        <v>133</v>
      </c>
      <c r="B76" s="12" t="s">
        <v>81</v>
      </c>
      <c r="C76" s="33">
        <v>21.49</v>
      </c>
      <c r="D76" s="11" t="s">
        <v>24</v>
      </c>
      <c r="E76" s="35"/>
      <c r="F76" s="56"/>
      <c r="G76" s="56"/>
      <c r="H76" s="9"/>
      <c r="I76" s="32"/>
    </row>
    <row r="77" spans="1:9">
      <c r="A77" s="11" t="s">
        <v>157</v>
      </c>
      <c r="B77" s="12" t="s">
        <v>156</v>
      </c>
      <c r="C77" s="33">
        <v>250.84</v>
      </c>
      <c r="D77" s="11" t="s">
        <v>15</v>
      </c>
      <c r="E77" s="12"/>
      <c r="F77" s="56"/>
      <c r="G77" s="56"/>
      <c r="H77" s="9"/>
      <c r="I77" s="32"/>
    </row>
    <row r="78" spans="1:9">
      <c r="A78" s="76"/>
      <c r="B78" s="76"/>
      <c r="C78" s="76"/>
      <c r="D78" s="76"/>
      <c r="E78" s="76"/>
      <c r="F78" s="76"/>
      <c r="G78" s="76"/>
      <c r="H78" s="9"/>
      <c r="I78" s="32"/>
    </row>
    <row r="79" spans="1:9">
      <c r="A79" s="37">
        <v>8</v>
      </c>
      <c r="B79" s="75" t="s">
        <v>82</v>
      </c>
      <c r="C79" s="75"/>
      <c r="D79" s="75"/>
      <c r="E79" s="75"/>
      <c r="F79" s="57"/>
      <c r="G79" s="57"/>
      <c r="H79" s="9"/>
      <c r="I79" s="40"/>
    </row>
    <row r="80" spans="1:9">
      <c r="A80" s="11" t="s">
        <v>76</v>
      </c>
      <c r="B80" s="36" t="s">
        <v>139</v>
      </c>
      <c r="C80" s="67">
        <v>1.02</v>
      </c>
      <c r="D80" s="11" t="s">
        <v>15</v>
      </c>
      <c r="E80" s="67"/>
      <c r="F80" s="56"/>
      <c r="G80" s="56"/>
      <c r="H80" s="9"/>
      <c r="I80" s="32"/>
    </row>
    <row r="81" spans="1:9">
      <c r="A81" s="11" t="s">
        <v>134</v>
      </c>
      <c r="B81" s="36" t="s">
        <v>140</v>
      </c>
      <c r="C81" s="67">
        <v>0.6</v>
      </c>
      <c r="D81" s="11" t="s">
        <v>15</v>
      </c>
      <c r="E81" s="62"/>
      <c r="F81" s="56"/>
      <c r="G81" s="56"/>
      <c r="H81" s="9"/>
      <c r="I81" s="32"/>
    </row>
    <row r="82" spans="1:9">
      <c r="A82" s="11" t="s">
        <v>159</v>
      </c>
      <c r="B82" s="36" t="s">
        <v>160</v>
      </c>
      <c r="C82" s="67">
        <v>2.86</v>
      </c>
      <c r="D82" s="11" t="s">
        <v>15</v>
      </c>
      <c r="E82" s="62"/>
      <c r="F82" s="56"/>
      <c r="G82" s="56"/>
      <c r="H82" s="9"/>
      <c r="I82" s="32"/>
    </row>
    <row r="83" spans="1:9">
      <c r="A83" s="76"/>
      <c r="B83" s="76"/>
      <c r="C83" s="76"/>
      <c r="D83" s="76"/>
      <c r="E83" s="76"/>
      <c r="F83" s="76"/>
      <c r="G83" s="76">
        <f>F83*1.3288</f>
        <v>0</v>
      </c>
      <c r="H83" s="9"/>
    </row>
    <row r="84" spans="1:9">
      <c r="A84" s="65">
        <v>9</v>
      </c>
      <c r="B84" s="85" t="s">
        <v>83</v>
      </c>
      <c r="C84" s="85"/>
      <c r="D84" s="85"/>
      <c r="E84" s="85"/>
      <c r="F84" s="72"/>
      <c r="G84" s="73"/>
      <c r="H84" s="9"/>
      <c r="I84" s="31"/>
    </row>
    <row r="85" spans="1:9">
      <c r="A85" s="64" t="s">
        <v>135</v>
      </c>
      <c r="B85" s="107" t="s">
        <v>162</v>
      </c>
      <c r="C85" s="70">
        <v>1</v>
      </c>
      <c r="D85" s="74" t="s">
        <v>163</v>
      </c>
      <c r="E85" s="70"/>
      <c r="F85" s="71"/>
      <c r="G85" s="71"/>
      <c r="H85" s="9"/>
      <c r="I85" s="31"/>
    </row>
    <row r="86" spans="1:9" ht="30">
      <c r="A86" s="74" t="s">
        <v>136</v>
      </c>
      <c r="B86" s="108" t="s">
        <v>164</v>
      </c>
      <c r="C86" s="70">
        <v>3</v>
      </c>
      <c r="D86" s="74" t="s">
        <v>163</v>
      </c>
      <c r="E86" s="70"/>
      <c r="F86" s="71"/>
      <c r="G86" s="71"/>
      <c r="H86" s="9"/>
      <c r="I86" s="31"/>
    </row>
    <row r="87" spans="1:9" ht="30">
      <c r="A87" s="74" t="s">
        <v>146</v>
      </c>
      <c r="B87" s="108" t="s">
        <v>165</v>
      </c>
      <c r="C87" s="70">
        <v>1</v>
      </c>
      <c r="D87" s="74" t="s">
        <v>163</v>
      </c>
      <c r="E87" s="70"/>
      <c r="F87" s="71"/>
      <c r="G87" s="71"/>
      <c r="H87" s="9"/>
      <c r="I87" s="31"/>
    </row>
    <row r="88" spans="1:9">
      <c r="A88" s="74" t="s">
        <v>147</v>
      </c>
      <c r="B88" s="107" t="s">
        <v>166</v>
      </c>
      <c r="C88" s="70">
        <v>1</v>
      </c>
      <c r="D88" s="74" t="s">
        <v>163</v>
      </c>
      <c r="E88" s="70"/>
      <c r="F88" s="71"/>
      <c r="G88" s="71"/>
      <c r="H88" s="9"/>
      <c r="I88" s="31"/>
    </row>
    <row r="89" spans="1:9">
      <c r="A89" s="74" t="s">
        <v>148</v>
      </c>
      <c r="B89" s="107" t="s">
        <v>167</v>
      </c>
      <c r="C89" s="70">
        <f>C98+C99+C100+C101+C102</f>
        <v>71</v>
      </c>
      <c r="D89" s="74" t="s">
        <v>163</v>
      </c>
      <c r="E89" s="70"/>
      <c r="F89" s="71"/>
      <c r="G89" s="71"/>
      <c r="H89" s="9"/>
    </row>
    <row r="90" spans="1:9">
      <c r="A90" s="74" t="s">
        <v>150</v>
      </c>
      <c r="B90" s="107" t="s">
        <v>168</v>
      </c>
      <c r="C90" s="109">
        <f>C103+C104</f>
        <v>61</v>
      </c>
      <c r="D90" s="74" t="s">
        <v>163</v>
      </c>
      <c r="E90" s="70"/>
      <c r="F90" s="71"/>
      <c r="G90" s="71"/>
      <c r="H90" s="9"/>
    </row>
    <row r="91" spans="1:9">
      <c r="A91" s="74" t="s">
        <v>151</v>
      </c>
      <c r="B91" s="107" t="s">
        <v>169</v>
      </c>
      <c r="C91" s="70">
        <v>17</v>
      </c>
      <c r="D91" s="74" t="s">
        <v>163</v>
      </c>
      <c r="E91" s="70"/>
      <c r="F91" s="71"/>
      <c r="G91" s="71"/>
      <c r="H91" s="9"/>
    </row>
    <row r="92" spans="1:9">
      <c r="A92" s="74" t="s">
        <v>152</v>
      </c>
      <c r="B92" s="107" t="s">
        <v>170</v>
      </c>
      <c r="C92" s="70">
        <v>4</v>
      </c>
      <c r="D92" s="74" t="s">
        <v>163</v>
      </c>
      <c r="E92" s="70"/>
      <c r="F92" s="71"/>
      <c r="G92" s="71"/>
      <c r="H92" s="9"/>
    </row>
    <row r="93" spans="1:9">
      <c r="A93" s="74" t="s">
        <v>153</v>
      </c>
      <c r="B93" s="107" t="s">
        <v>171</v>
      </c>
      <c r="C93" s="70">
        <v>6</v>
      </c>
      <c r="D93" s="74" t="s">
        <v>163</v>
      </c>
      <c r="E93" s="70"/>
      <c r="F93" s="71"/>
      <c r="G93" s="71"/>
      <c r="H93" s="9"/>
    </row>
    <row r="94" spans="1:9">
      <c r="A94" s="74" t="s">
        <v>185</v>
      </c>
      <c r="B94" s="107" t="s">
        <v>172</v>
      </c>
      <c r="C94" s="70">
        <v>1</v>
      </c>
      <c r="D94" s="74" t="s">
        <v>163</v>
      </c>
      <c r="E94" s="70"/>
      <c r="F94" s="71"/>
      <c r="G94" s="71"/>
      <c r="H94" s="9"/>
    </row>
    <row r="95" spans="1:9">
      <c r="A95" s="74" t="s">
        <v>186</v>
      </c>
      <c r="B95" s="107" t="s">
        <v>173</v>
      </c>
      <c r="C95" s="70">
        <v>4</v>
      </c>
      <c r="D95" s="74" t="s">
        <v>163</v>
      </c>
      <c r="E95" s="70"/>
      <c r="F95" s="71"/>
      <c r="G95" s="71"/>
      <c r="H95" s="9"/>
    </row>
    <row r="96" spans="1:9">
      <c r="A96" s="74" t="s">
        <v>187</v>
      </c>
      <c r="B96" s="107" t="s">
        <v>174</v>
      </c>
      <c r="C96" s="70">
        <v>1</v>
      </c>
      <c r="D96" s="74" t="s">
        <v>175</v>
      </c>
      <c r="E96" s="70"/>
      <c r="F96" s="71"/>
      <c r="G96" s="71"/>
      <c r="H96" s="9"/>
    </row>
    <row r="97" spans="1:9">
      <c r="A97" s="74" t="s">
        <v>188</v>
      </c>
      <c r="B97" s="107" t="s">
        <v>176</v>
      </c>
      <c r="C97" s="70">
        <v>1</v>
      </c>
      <c r="D97" s="74" t="s">
        <v>175</v>
      </c>
      <c r="E97" s="70"/>
      <c r="F97" s="71"/>
      <c r="G97" s="71"/>
      <c r="H97" s="9"/>
    </row>
    <row r="98" spans="1:9">
      <c r="A98" s="74" t="s">
        <v>189</v>
      </c>
      <c r="B98" s="107" t="s">
        <v>177</v>
      </c>
      <c r="C98" s="70">
        <v>8</v>
      </c>
      <c r="D98" s="74" t="s">
        <v>163</v>
      </c>
      <c r="E98" s="70"/>
      <c r="F98" s="71"/>
      <c r="G98" s="71"/>
      <c r="H98" s="9"/>
    </row>
    <row r="99" spans="1:9">
      <c r="A99" s="74" t="s">
        <v>190</v>
      </c>
      <c r="B99" s="107" t="s">
        <v>178</v>
      </c>
      <c r="C99" s="70">
        <v>5</v>
      </c>
      <c r="D99" s="74" t="s">
        <v>163</v>
      </c>
      <c r="E99" s="70"/>
      <c r="F99" s="71"/>
      <c r="G99" s="71"/>
      <c r="H99" s="9"/>
    </row>
    <row r="100" spans="1:9">
      <c r="A100" s="74" t="s">
        <v>191</v>
      </c>
      <c r="B100" s="107" t="s">
        <v>179</v>
      </c>
      <c r="C100" s="70">
        <v>3</v>
      </c>
      <c r="D100" s="74" t="s">
        <v>163</v>
      </c>
      <c r="E100" s="70"/>
      <c r="F100" s="71"/>
      <c r="G100" s="71"/>
      <c r="H100" s="9"/>
    </row>
    <row r="101" spans="1:9">
      <c r="A101" s="74" t="s">
        <v>192</v>
      </c>
      <c r="B101" s="107" t="s">
        <v>180</v>
      </c>
      <c r="C101" s="70">
        <f>9+20+14</f>
        <v>43</v>
      </c>
      <c r="D101" s="74" t="s">
        <v>163</v>
      </c>
      <c r="E101" s="70"/>
      <c r="F101" s="71"/>
      <c r="G101" s="71"/>
      <c r="H101" s="9"/>
    </row>
    <row r="102" spans="1:9">
      <c r="A102" s="74" t="s">
        <v>193</v>
      </c>
      <c r="B102" s="107" t="s">
        <v>181</v>
      </c>
      <c r="C102" s="70">
        <f>4+3+5</f>
        <v>12</v>
      </c>
      <c r="D102" s="74" t="s">
        <v>163</v>
      </c>
      <c r="E102" s="70"/>
      <c r="F102" s="71"/>
      <c r="G102" s="71"/>
      <c r="H102" s="9"/>
    </row>
    <row r="103" spans="1:9">
      <c r="A103" s="74" t="s">
        <v>194</v>
      </c>
      <c r="B103" s="107" t="s">
        <v>182</v>
      </c>
      <c r="C103" s="70">
        <v>59</v>
      </c>
      <c r="D103" s="74" t="s">
        <v>163</v>
      </c>
      <c r="E103" s="70"/>
      <c r="F103" s="71"/>
      <c r="G103" s="71"/>
      <c r="H103" s="9"/>
    </row>
    <row r="104" spans="1:9">
      <c r="A104" s="74" t="s">
        <v>195</v>
      </c>
      <c r="B104" s="107" t="s">
        <v>183</v>
      </c>
      <c r="C104" s="70">
        <v>2</v>
      </c>
      <c r="D104" s="74" t="s">
        <v>163</v>
      </c>
      <c r="E104" s="70"/>
      <c r="F104" s="71"/>
      <c r="G104" s="71"/>
      <c r="H104" s="9"/>
    </row>
    <row r="105" spans="1:9" ht="30">
      <c r="A105" s="74" t="s">
        <v>196</v>
      </c>
      <c r="B105" s="108" t="s">
        <v>184</v>
      </c>
      <c r="C105" s="70">
        <v>1</v>
      </c>
      <c r="D105" s="74" t="s">
        <v>175</v>
      </c>
      <c r="E105" s="70"/>
      <c r="F105" s="71"/>
      <c r="G105" s="71"/>
      <c r="H105" s="9"/>
    </row>
    <row r="106" spans="1:9">
      <c r="A106" s="82"/>
      <c r="B106" s="83"/>
      <c r="C106" s="83"/>
      <c r="D106" s="83"/>
      <c r="E106" s="83"/>
      <c r="F106" s="83"/>
      <c r="G106" s="84"/>
      <c r="H106" s="9"/>
    </row>
    <row r="107" spans="1:9" s="10" customFormat="1">
      <c r="A107" s="63">
        <v>10</v>
      </c>
      <c r="B107" s="101" t="s">
        <v>84</v>
      </c>
      <c r="C107" s="102"/>
      <c r="D107" s="102"/>
      <c r="E107" s="103"/>
      <c r="F107" s="57"/>
      <c r="G107" s="57"/>
      <c r="H107" s="9"/>
      <c r="I107" s="38"/>
    </row>
    <row r="108" spans="1:9">
      <c r="A108" s="11" t="s">
        <v>137</v>
      </c>
      <c r="B108" s="12" t="s">
        <v>85</v>
      </c>
      <c r="C108" s="13">
        <v>498.33</v>
      </c>
      <c r="D108" s="11" t="s">
        <v>15</v>
      </c>
      <c r="E108" s="13"/>
      <c r="F108" s="56"/>
      <c r="G108" s="56"/>
      <c r="H108" s="9"/>
    </row>
    <row r="109" spans="1:9">
      <c r="A109" s="82"/>
      <c r="B109" s="83"/>
      <c r="C109" s="83"/>
      <c r="D109" s="83"/>
      <c r="E109" s="83"/>
      <c r="F109" s="83"/>
      <c r="G109" s="84"/>
      <c r="H109" s="9"/>
    </row>
    <row r="110" spans="1:9" s="10" customFormat="1">
      <c r="A110" s="104" t="s">
        <v>86</v>
      </c>
      <c r="B110" s="105"/>
      <c r="C110" s="105"/>
      <c r="D110" s="105"/>
      <c r="E110" s="106"/>
      <c r="F110" s="57"/>
      <c r="G110" s="57"/>
      <c r="H110" s="9"/>
      <c r="I110" s="38"/>
    </row>
    <row r="111" spans="1:9">
      <c r="A111" s="25"/>
      <c r="B111" s="25"/>
      <c r="C111" s="25"/>
      <c r="D111" s="25"/>
      <c r="E111" s="25"/>
      <c r="F111" s="26"/>
      <c r="G111" s="26"/>
      <c r="H111" s="1"/>
    </row>
    <row r="112" spans="1:9">
      <c r="A112" s="25"/>
      <c r="B112" s="27"/>
      <c r="C112" s="25"/>
      <c r="D112" s="25"/>
      <c r="E112" s="25"/>
      <c r="F112" s="26"/>
      <c r="G112" s="26"/>
      <c r="H112" s="1"/>
    </row>
    <row r="113" spans="1:8" ht="9" customHeight="1">
      <c r="A113" s="25"/>
      <c r="B113" s="25"/>
      <c r="C113" s="25"/>
      <c r="D113" s="25"/>
      <c r="E113" s="25"/>
      <c r="F113" s="26"/>
      <c r="G113" s="26"/>
      <c r="H113" s="1"/>
    </row>
    <row r="114" spans="1:8" ht="14.85" customHeight="1">
      <c r="A114" s="25"/>
      <c r="B114" s="28"/>
      <c r="C114" s="25"/>
      <c r="D114" s="25"/>
      <c r="E114" s="25"/>
      <c r="F114" s="26"/>
      <c r="G114" s="26"/>
    </row>
    <row r="115" spans="1:8">
      <c r="B115" s="28"/>
      <c r="E115" s="49"/>
      <c r="F115" s="49"/>
    </row>
    <row r="116" spans="1:8">
      <c r="E116" s="49"/>
      <c r="F116" s="49"/>
    </row>
    <row r="117" spans="1:8" ht="24.6" customHeight="1">
      <c r="E117" s="81"/>
      <c r="F117" s="81"/>
    </row>
    <row r="118" spans="1:8">
      <c r="E118" s="49"/>
      <c r="F118" s="49"/>
    </row>
    <row r="119" spans="1:8">
      <c r="E119" s="49"/>
      <c r="F119" s="49"/>
    </row>
  </sheetData>
  <mergeCells count="34">
    <mergeCell ref="B11:E11"/>
    <mergeCell ref="A16:G16"/>
    <mergeCell ref="B17:E17"/>
    <mergeCell ref="A38:G38"/>
    <mergeCell ref="A110:E110"/>
    <mergeCell ref="E117:F117"/>
    <mergeCell ref="A83:G83"/>
    <mergeCell ref="B107:E107"/>
    <mergeCell ref="A109:G109"/>
    <mergeCell ref="A106:G106"/>
    <mergeCell ref="B84:E84"/>
    <mergeCell ref="B39:E39"/>
    <mergeCell ref="A48:G48"/>
    <mergeCell ref="B49:E49"/>
    <mergeCell ref="A1:G1"/>
    <mergeCell ref="A2:G2"/>
    <mergeCell ref="A4:G4"/>
    <mergeCell ref="E8:G8"/>
    <mergeCell ref="E6:G6"/>
    <mergeCell ref="C6:D6"/>
    <mergeCell ref="A6:B6"/>
    <mergeCell ref="A8:A9"/>
    <mergeCell ref="B8:B9"/>
    <mergeCell ref="C8:C9"/>
    <mergeCell ref="D8:D9"/>
    <mergeCell ref="A10:G10"/>
    <mergeCell ref="B71:E71"/>
    <mergeCell ref="A78:G78"/>
    <mergeCell ref="B79:E79"/>
    <mergeCell ref="A58:G58"/>
    <mergeCell ref="B63:E63"/>
    <mergeCell ref="A70:G70"/>
    <mergeCell ref="B59:E59"/>
    <mergeCell ref="A62:G62"/>
  </mergeCells>
  <pageMargins left="0.51181102362204722" right="0.51181102362204722" top="0.74803149606299213" bottom="0.82677165354330717" header="0.51181102362204722" footer="0.51181102362204722"/>
  <pageSetup paperSize="9" scale="90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zoomScaleNormal="100" workbookViewId="0">
      <selection activeCell="F30" sqref="F30"/>
    </sheetView>
  </sheetViews>
  <sheetFormatPr defaultColWidth="8.7109375" defaultRowHeight="15"/>
  <cols>
    <col min="2" max="2" width="32.85546875" customWidth="1"/>
    <col min="4" max="4" width="11.42578125" customWidth="1"/>
    <col min="5" max="5" width="6.7109375" customWidth="1"/>
    <col min="6" max="6" width="10.7109375" customWidth="1"/>
    <col min="7" max="7" width="6.7109375" customWidth="1"/>
    <col min="8" max="8" width="10.7109375" customWidth="1"/>
    <col min="9" max="9" width="6.7109375" customWidth="1"/>
    <col min="10" max="10" width="10.7109375" customWidth="1"/>
    <col min="11" max="11" width="6.7109375" customWidth="1"/>
    <col min="12" max="12" width="10.7109375" customWidth="1"/>
    <col min="13" max="13" width="6.7109375" customWidth="1"/>
    <col min="14" max="14" width="10.7109375" customWidth="1"/>
    <col min="15" max="15" width="6.7109375" customWidth="1"/>
    <col min="16" max="16" width="10.7109375" customWidth="1"/>
    <col min="18" max="18" width="11.5703125" bestFit="1" customWidth="1"/>
  </cols>
  <sheetData>
    <row r="1" spans="1:18" ht="18.75">
      <c r="A1" s="93" t="s">
        <v>0</v>
      </c>
      <c r="B1" s="93"/>
      <c r="C1" s="93"/>
      <c r="D1" s="93"/>
      <c r="E1" s="93"/>
      <c r="F1" s="93"/>
      <c r="G1" s="93"/>
      <c r="H1" s="93"/>
    </row>
    <row r="2" spans="1:18" ht="18.75">
      <c r="A2" s="93" t="s">
        <v>1</v>
      </c>
      <c r="B2" s="93"/>
      <c r="C2" s="93"/>
      <c r="D2" s="93"/>
      <c r="E2" s="93"/>
      <c r="F2" s="93"/>
      <c r="G2" s="93"/>
      <c r="H2" s="93"/>
    </row>
    <row r="3" spans="1:18" ht="18.75">
      <c r="A3" s="15"/>
      <c r="B3" s="15"/>
      <c r="C3" s="15"/>
      <c r="D3" s="16"/>
      <c r="E3" s="15"/>
      <c r="F3" s="17"/>
      <c r="G3" s="18"/>
      <c r="H3" s="18"/>
    </row>
    <row r="4" spans="1:18" ht="15.75">
      <c r="A4" s="98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100"/>
    </row>
    <row r="5" spans="1:18" ht="18.75">
      <c r="A5" s="2"/>
      <c r="B5" s="2"/>
      <c r="C5" s="2"/>
      <c r="D5" s="50"/>
      <c r="E5" s="2"/>
      <c r="F5" s="4"/>
      <c r="G5" s="3"/>
      <c r="H5" s="3"/>
      <c r="I5" s="49"/>
      <c r="J5" s="49"/>
      <c r="K5" s="49"/>
      <c r="L5" s="49"/>
      <c r="M5" s="49"/>
      <c r="N5" s="49"/>
      <c r="O5" s="49"/>
      <c r="P5" s="49"/>
    </row>
    <row r="6" spans="1:18" ht="9" customHeight="1">
      <c r="A6" s="2"/>
      <c r="B6" s="2"/>
      <c r="C6" s="2"/>
      <c r="D6" s="50"/>
      <c r="E6" s="2"/>
      <c r="F6" s="4"/>
      <c r="G6" s="3"/>
      <c r="H6" s="3"/>
      <c r="I6" s="49"/>
      <c r="J6" s="49"/>
      <c r="K6" s="49"/>
      <c r="L6" s="49"/>
      <c r="M6" s="49"/>
      <c r="N6" s="49"/>
      <c r="O6" s="49"/>
      <c r="P6" s="49"/>
    </row>
    <row r="7" spans="1:18" ht="18.75">
      <c r="A7" s="95" t="s">
        <v>87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1:18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8">
      <c r="A9" s="87" t="s">
        <v>4</v>
      </c>
      <c r="B9" s="87" t="s">
        <v>88</v>
      </c>
      <c r="C9" s="87" t="s">
        <v>89</v>
      </c>
      <c r="D9" s="94" t="s">
        <v>90</v>
      </c>
      <c r="E9" s="89" t="s">
        <v>91</v>
      </c>
      <c r="F9" s="90"/>
      <c r="G9" s="90"/>
      <c r="H9" s="90"/>
      <c r="I9" s="90"/>
      <c r="J9" s="90"/>
      <c r="K9" s="90"/>
      <c r="L9" s="90"/>
      <c r="M9" s="90"/>
      <c r="N9" s="90"/>
      <c r="O9" s="90"/>
      <c r="P9" s="91"/>
    </row>
    <row r="10" spans="1:18">
      <c r="A10" s="87"/>
      <c r="B10" s="87"/>
      <c r="C10" s="87"/>
      <c r="D10" s="94"/>
      <c r="E10" s="87">
        <v>1</v>
      </c>
      <c r="F10" s="87"/>
      <c r="G10" s="87">
        <v>2</v>
      </c>
      <c r="H10" s="87"/>
      <c r="I10" s="87">
        <v>3</v>
      </c>
      <c r="J10" s="87"/>
      <c r="K10" s="87">
        <v>4</v>
      </c>
      <c r="L10" s="87"/>
      <c r="M10" s="87">
        <v>5</v>
      </c>
      <c r="N10" s="87"/>
      <c r="O10" s="87">
        <v>6</v>
      </c>
      <c r="P10" s="87"/>
    </row>
    <row r="11" spans="1:18">
      <c r="A11" s="87"/>
      <c r="B11" s="87"/>
      <c r="C11" s="87"/>
      <c r="D11" s="94"/>
      <c r="E11" s="41" t="s">
        <v>89</v>
      </c>
      <c r="F11" s="47" t="s">
        <v>92</v>
      </c>
      <c r="G11" s="41" t="s">
        <v>89</v>
      </c>
      <c r="H11" s="41" t="s">
        <v>92</v>
      </c>
      <c r="I11" s="41" t="s">
        <v>89</v>
      </c>
      <c r="J11" s="41" t="s">
        <v>92</v>
      </c>
      <c r="K11" s="41" t="s">
        <v>89</v>
      </c>
      <c r="L11" s="41" t="s">
        <v>92</v>
      </c>
      <c r="M11" s="41" t="s">
        <v>89</v>
      </c>
      <c r="N11" s="41" t="s">
        <v>92</v>
      </c>
      <c r="O11" s="41" t="s">
        <v>89</v>
      </c>
      <c r="P11" s="41" t="s">
        <v>92</v>
      </c>
    </row>
    <row r="12" spans="1:18">
      <c r="A12" s="11">
        <v>1</v>
      </c>
      <c r="B12" s="44" t="str">
        <f>Orçamento!B11</f>
        <v>SERVIÇOS INICIAIS</v>
      </c>
      <c r="C12" s="44"/>
      <c r="D12" s="44"/>
      <c r="E12" s="45">
        <v>50</v>
      </c>
      <c r="F12" s="44"/>
      <c r="G12" s="45"/>
      <c r="H12" s="44"/>
      <c r="I12" s="45">
        <v>20</v>
      </c>
      <c r="J12" s="44"/>
      <c r="K12" s="45">
        <v>15</v>
      </c>
      <c r="L12" s="44"/>
      <c r="M12" s="45">
        <v>15</v>
      </c>
      <c r="N12" s="44"/>
      <c r="O12" s="45"/>
      <c r="P12" s="44"/>
      <c r="R12" s="43"/>
    </row>
    <row r="13" spans="1:18">
      <c r="A13" s="11">
        <v>2</v>
      </c>
      <c r="B13" s="44" t="str">
        <f>Orçamento!B17</f>
        <v>DEMOLIÇÕES E RETIRADAS</v>
      </c>
      <c r="C13" s="44"/>
      <c r="D13" s="44"/>
      <c r="E13" s="45">
        <v>100</v>
      </c>
      <c r="F13" s="44"/>
      <c r="G13" s="45"/>
      <c r="H13" s="44"/>
      <c r="I13" s="45"/>
      <c r="J13" s="44"/>
      <c r="K13" s="45"/>
      <c r="L13" s="44"/>
      <c r="M13" s="45"/>
      <c r="N13" s="44"/>
      <c r="O13" s="45"/>
      <c r="P13" s="44"/>
      <c r="R13" s="43"/>
    </row>
    <row r="14" spans="1:18">
      <c r="A14" s="11">
        <v>3</v>
      </c>
      <c r="B14" s="44" t="str">
        <f>Orçamento!B39</f>
        <v>PAREDES E PAINÉIS</v>
      </c>
      <c r="C14" s="44"/>
      <c r="D14" s="44"/>
      <c r="E14" s="45"/>
      <c r="F14" s="44"/>
      <c r="G14" s="45"/>
      <c r="H14" s="44"/>
      <c r="I14" s="45"/>
      <c r="J14" s="44"/>
      <c r="K14" s="45"/>
      <c r="L14" s="44"/>
      <c r="M14" s="45"/>
      <c r="N14" s="44"/>
      <c r="O14" s="45">
        <v>100</v>
      </c>
      <c r="P14" s="44"/>
      <c r="R14" s="43"/>
    </row>
    <row r="15" spans="1:18">
      <c r="A15" s="11">
        <v>4</v>
      </c>
      <c r="B15" s="44" t="str">
        <f>Orçamento!B49</f>
        <v>COBERTURA</v>
      </c>
      <c r="C15" s="44"/>
      <c r="D15" s="44"/>
      <c r="E15" s="45"/>
      <c r="F15" s="44"/>
      <c r="G15" s="45"/>
      <c r="H15" s="44"/>
      <c r="I15" s="45">
        <v>10</v>
      </c>
      <c r="J15" s="44"/>
      <c r="K15" s="45">
        <v>45</v>
      </c>
      <c r="L15" s="44"/>
      <c r="M15" s="45">
        <v>45</v>
      </c>
      <c r="N15" s="44"/>
      <c r="O15" s="45"/>
      <c r="P15" s="44"/>
      <c r="R15" s="43"/>
    </row>
    <row r="16" spans="1:18">
      <c r="A16" s="11">
        <v>5</v>
      </c>
      <c r="B16" s="44" t="str">
        <f>Orçamento!B59</f>
        <v>REVESTIMENTOS</v>
      </c>
      <c r="C16" s="44"/>
      <c r="D16" s="44"/>
      <c r="E16" s="45"/>
      <c r="F16" s="44"/>
      <c r="G16" s="45"/>
      <c r="H16" s="44"/>
      <c r="I16" s="45"/>
      <c r="J16" s="44"/>
      <c r="K16" s="45"/>
      <c r="L16" s="44"/>
      <c r="M16" s="45"/>
      <c r="N16" s="44"/>
      <c r="O16" s="45">
        <v>100</v>
      </c>
      <c r="P16" s="44"/>
      <c r="R16" s="43"/>
    </row>
    <row r="17" spans="1:1024">
      <c r="A17" s="11">
        <v>6</v>
      </c>
      <c r="B17" s="44" t="str">
        <f>Orçamento!B63</f>
        <v>FORROS</v>
      </c>
      <c r="C17" s="44"/>
      <c r="D17" s="44"/>
      <c r="E17" s="45"/>
      <c r="F17" s="44"/>
      <c r="G17" s="45"/>
      <c r="H17" s="44"/>
      <c r="I17" s="45">
        <v>10</v>
      </c>
      <c r="J17" s="44"/>
      <c r="K17" s="45">
        <v>45</v>
      </c>
      <c r="L17" s="44"/>
      <c r="M17" s="45">
        <v>45</v>
      </c>
      <c r="N17" s="44"/>
      <c r="O17" s="45"/>
      <c r="P17" s="44"/>
      <c r="R17" s="43"/>
    </row>
    <row r="18" spans="1:1024">
      <c r="A18" s="11">
        <v>7</v>
      </c>
      <c r="B18" s="44" t="str">
        <f>Orçamento!B71</f>
        <v>PISOS E PAVIMENTAÇÕES</v>
      </c>
      <c r="C18" s="44"/>
      <c r="D18" s="44"/>
      <c r="E18" s="45"/>
      <c r="F18" s="44"/>
      <c r="G18" s="45">
        <v>60</v>
      </c>
      <c r="H18" s="44"/>
      <c r="I18" s="45">
        <v>40</v>
      </c>
      <c r="J18" s="44"/>
      <c r="K18" s="45"/>
      <c r="L18" s="44"/>
      <c r="M18" s="45"/>
      <c r="N18" s="44"/>
      <c r="O18" s="45"/>
      <c r="P18" s="44"/>
      <c r="R18" s="43"/>
    </row>
    <row r="19" spans="1:1024">
      <c r="A19" s="11">
        <v>8</v>
      </c>
      <c r="B19" s="44" t="str">
        <f>Orçamento!B79</f>
        <v>ESQUADRIAS E FERRAGENS</v>
      </c>
      <c r="C19" s="44"/>
      <c r="D19" s="44"/>
      <c r="E19" s="45"/>
      <c r="F19" s="44"/>
      <c r="G19" s="45"/>
      <c r="H19" s="44"/>
      <c r="I19" s="45"/>
      <c r="J19" s="44"/>
      <c r="K19" s="45"/>
      <c r="L19" s="44"/>
      <c r="M19" s="45"/>
      <c r="N19" s="44"/>
      <c r="O19" s="45">
        <v>100</v>
      </c>
      <c r="P19" s="44"/>
      <c r="R19" s="43"/>
    </row>
    <row r="20" spans="1:1024">
      <c r="A20" s="11">
        <v>9</v>
      </c>
      <c r="B20" s="44" t="str">
        <f>Orçamento!B84</f>
        <v>INSTALAÇÕES ELÉTRICAS</v>
      </c>
      <c r="C20" s="44"/>
      <c r="D20" s="44"/>
      <c r="E20" s="45"/>
      <c r="F20" s="44"/>
      <c r="G20" s="45"/>
      <c r="H20" s="44"/>
      <c r="I20" s="45"/>
      <c r="J20" s="44"/>
      <c r="K20" s="45"/>
      <c r="L20" s="44"/>
      <c r="M20" s="45"/>
      <c r="N20" s="44"/>
      <c r="O20" s="45">
        <v>100</v>
      </c>
      <c r="P20" s="44"/>
      <c r="R20" s="43"/>
    </row>
    <row r="21" spans="1:1024">
      <c r="A21" s="11">
        <v>10</v>
      </c>
      <c r="B21" s="44" t="str">
        <f>Orçamento!B107</f>
        <v>SERVIÇOS FINAIS</v>
      </c>
      <c r="C21" s="44"/>
      <c r="D21" s="44"/>
      <c r="E21" s="45"/>
      <c r="F21" s="44"/>
      <c r="G21" s="45"/>
      <c r="H21" s="44"/>
      <c r="I21" s="45"/>
      <c r="J21" s="44"/>
      <c r="K21" s="45"/>
      <c r="L21" s="44"/>
      <c r="M21" s="45"/>
      <c r="N21" s="44"/>
      <c r="O21" s="45">
        <v>100</v>
      </c>
      <c r="P21" s="44"/>
      <c r="R21" s="43"/>
    </row>
    <row r="22" spans="1:1024" s="10" customFormat="1">
      <c r="A22" s="92" t="s">
        <v>93</v>
      </c>
      <c r="B22" s="92"/>
      <c r="C22" s="41"/>
      <c r="D22" s="46"/>
      <c r="E22" s="51"/>
      <c r="F22" s="52"/>
      <c r="G22" s="51"/>
      <c r="H22" s="46"/>
      <c r="I22" s="51"/>
      <c r="J22" s="46"/>
      <c r="K22" s="51"/>
      <c r="L22" s="46"/>
      <c r="M22" s="51"/>
      <c r="N22" s="46"/>
      <c r="O22" s="51"/>
      <c r="P22" s="46"/>
      <c r="R22" s="48"/>
      <c r="ALX22" s="14"/>
      <c r="ALY22" s="14"/>
      <c r="ALZ22" s="14"/>
      <c r="AMA22" s="14"/>
      <c r="AMB22" s="14"/>
      <c r="AMC22" s="14"/>
      <c r="AMD22" s="14"/>
      <c r="AME22" s="14"/>
      <c r="AMF22" s="14"/>
      <c r="AMG22"/>
      <c r="AMH22"/>
      <c r="AMI22"/>
      <c r="AMJ22"/>
    </row>
    <row r="23" spans="1:1024" s="10" customFormat="1">
      <c r="A23" s="92" t="s">
        <v>94</v>
      </c>
      <c r="B23" s="92"/>
      <c r="C23" s="41"/>
      <c r="D23" s="46"/>
      <c r="E23" s="51"/>
      <c r="F23" s="52"/>
      <c r="G23" s="51"/>
      <c r="H23" s="46"/>
      <c r="I23" s="51"/>
      <c r="J23" s="46"/>
      <c r="K23" s="51"/>
      <c r="L23" s="46"/>
      <c r="M23" s="51"/>
      <c r="N23" s="46"/>
      <c r="O23" s="51"/>
      <c r="P23" s="46"/>
      <c r="ALX23" s="14"/>
      <c r="ALY23" s="14"/>
      <c r="ALZ23" s="14"/>
      <c r="AMA23" s="14"/>
      <c r="AMB23" s="14"/>
      <c r="AMC23" s="14"/>
      <c r="AMD23" s="14"/>
      <c r="AME23" s="14"/>
      <c r="AMF23" s="14"/>
      <c r="AMG23"/>
      <c r="AMH23"/>
      <c r="AMI23"/>
      <c r="AMJ23"/>
    </row>
    <row r="28" spans="1:1024" ht="24.6" customHeight="1">
      <c r="D28" s="81"/>
      <c r="E28" s="81"/>
      <c r="F28" s="81"/>
      <c r="G28" s="81"/>
    </row>
  </sheetData>
  <mergeCells count="18">
    <mergeCell ref="A1:H1"/>
    <mergeCell ref="A2:H2"/>
    <mergeCell ref="A9:A11"/>
    <mergeCell ref="B9:B11"/>
    <mergeCell ref="C9:C11"/>
    <mergeCell ref="D9:D11"/>
    <mergeCell ref="E10:F10"/>
    <mergeCell ref="G10:H10"/>
    <mergeCell ref="A7:P7"/>
    <mergeCell ref="A4:P4"/>
    <mergeCell ref="M10:N10"/>
    <mergeCell ref="O10:P10"/>
    <mergeCell ref="E9:P9"/>
    <mergeCell ref="I10:J10"/>
    <mergeCell ref="K10:L10"/>
    <mergeCell ref="A22:B22"/>
    <mergeCell ref="A23:B23"/>
    <mergeCell ref="D28:G28"/>
  </mergeCells>
  <pageMargins left="0.51180555555555496" right="0.51180555555555496" top="0.78749999999999998" bottom="0.78749999999999998" header="0.51180555555555496" footer="0.51180555555555496"/>
  <pageSetup paperSize="9" scale="81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0</cp:revision>
  <cp:lastPrinted>2015-09-04T21:23:37Z</cp:lastPrinted>
  <dcterms:created xsi:type="dcterms:W3CDTF">2013-05-23T20:59:37Z</dcterms:created>
  <dcterms:modified xsi:type="dcterms:W3CDTF">2015-09-04T21:25:42Z</dcterms:modified>
</cp:coreProperties>
</file>